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4-15 Projects\VeloPark 2016\ELT Childrens Duathlon 12th Feb 2017\"/>
    </mc:Choice>
  </mc:AlternateContent>
  <bookViews>
    <workbookView xWindow="960" yWindow="900" windowWidth="19395" windowHeight="71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T48" i="1" l="1"/>
  <c r="X48" i="1"/>
  <c r="T47" i="1"/>
  <c r="X47" i="1" s="1"/>
  <c r="T46" i="1"/>
  <c r="X46" i="1" s="1"/>
  <c r="T41" i="1"/>
  <c r="X41" i="1" s="1"/>
  <c r="T33" i="1"/>
  <c r="X33" i="1" s="1"/>
  <c r="T45" i="1"/>
  <c r="X45" i="1" s="1"/>
  <c r="T38" i="1"/>
  <c r="X38" i="1" s="1"/>
  <c r="T15" i="1"/>
  <c r="X15" i="1" s="1"/>
  <c r="T19" i="1"/>
  <c r="X19" i="1" s="1"/>
  <c r="T14" i="1"/>
  <c r="X14" i="1" s="1"/>
  <c r="T10" i="1"/>
  <c r="X10" i="1" s="1"/>
  <c r="T24" i="1"/>
  <c r="X24" i="1" s="1"/>
  <c r="T18" i="1"/>
  <c r="X18" i="1" s="1"/>
  <c r="T34" i="1" l="1"/>
  <c r="X34" i="1" s="1"/>
  <c r="T42" i="1"/>
  <c r="X42" i="1" s="1"/>
  <c r="T22" i="1"/>
  <c r="X22" i="1" s="1"/>
  <c r="T29" i="1"/>
  <c r="X29" i="1" s="1"/>
  <c r="T37" i="1"/>
  <c r="X37" i="1" s="1"/>
  <c r="T35" i="1"/>
  <c r="X35" i="1" s="1"/>
  <c r="T28" i="1"/>
  <c r="X28" i="1" s="1"/>
  <c r="T13" i="1"/>
  <c r="X13" i="1" s="1"/>
  <c r="T11" i="1"/>
  <c r="X11" i="1" s="1"/>
  <c r="T31" i="1"/>
  <c r="X31" i="1" s="1"/>
  <c r="T27" i="1"/>
  <c r="X27" i="1" s="1"/>
  <c r="T3" i="1"/>
  <c r="X3" i="1" s="1"/>
  <c r="T26" i="1"/>
  <c r="X26" i="1" s="1"/>
  <c r="T39" i="1"/>
  <c r="X39" i="1" s="1"/>
  <c r="T12" i="1"/>
  <c r="X12" i="1" s="1"/>
  <c r="T44" i="1"/>
  <c r="X44" i="1" s="1"/>
  <c r="T36" i="1"/>
  <c r="X36" i="1" s="1"/>
  <c r="T17" i="1"/>
  <c r="X17" i="1" s="1"/>
  <c r="T43" i="1"/>
  <c r="X43" i="1" s="1"/>
  <c r="T7" i="1"/>
  <c r="X7" i="1" s="1"/>
  <c r="T30" i="1"/>
  <c r="X30" i="1" s="1"/>
  <c r="T21" i="1"/>
  <c r="X21" i="1" s="1"/>
  <c r="T6" i="1"/>
  <c r="X6" i="1" s="1"/>
  <c r="T40" i="1"/>
  <c r="X40" i="1" s="1"/>
  <c r="T25" i="1"/>
  <c r="X25" i="1" s="1"/>
  <c r="T23" i="1"/>
  <c r="X23" i="1" s="1"/>
  <c r="T32" i="1"/>
  <c r="X32" i="1" s="1"/>
  <c r="T5" i="1"/>
  <c r="X5" i="1" s="1"/>
  <c r="T20" i="1"/>
  <c r="X20" i="1" s="1"/>
  <c r="T16" i="1"/>
  <c r="X16" i="1" s="1"/>
  <c r="T9" i="1"/>
  <c r="X9" i="1" s="1"/>
  <c r="T8" i="1"/>
  <c r="X8" i="1" s="1"/>
  <c r="T4" i="1"/>
  <c r="X4" i="1" s="1"/>
</calcChain>
</file>

<file path=xl/sharedStrings.xml><?xml version="1.0" encoding="utf-8"?>
<sst xmlns="http://schemas.openxmlformats.org/spreadsheetml/2006/main" count="281" uniqueCount="171">
  <si>
    <t>Overall</t>
  </si>
  <si>
    <t>Cat pos</t>
  </si>
  <si>
    <t xml:space="preserve">Bib </t>
  </si>
  <si>
    <t>Name</t>
  </si>
  <si>
    <t>Club</t>
  </si>
  <si>
    <t>TE number</t>
  </si>
  <si>
    <t>CAT</t>
  </si>
  <si>
    <t>Lap 1</t>
  </si>
  <si>
    <t>Lap 2</t>
  </si>
  <si>
    <t>Lap 3</t>
  </si>
  <si>
    <t>Lap 4</t>
  </si>
  <si>
    <t>Bike Time</t>
  </si>
  <si>
    <t>Run 2</t>
  </si>
  <si>
    <t>Total</t>
  </si>
  <si>
    <t>Tom</t>
  </si>
  <si>
    <t>James</t>
  </si>
  <si>
    <t>Smith</t>
  </si>
  <si>
    <t>Jessica</t>
  </si>
  <si>
    <t>Thomas</t>
  </si>
  <si>
    <t>Tri Sport Epping</t>
  </si>
  <si>
    <t>Hoddesdon Tri Club</t>
  </si>
  <si>
    <t>Run Lap 1 + trans</t>
  </si>
  <si>
    <t>Lap 5 + trans</t>
  </si>
  <si>
    <t>Grindal</t>
  </si>
  <si>
    <t>Grace</t>
  </si>
  <si>
    <t>Larry</t>
  </si>
  <si>
    <t>Stamp</t>
  </si>
  <si>
    <t>Oscar</t>
  </si>
  <si>
    <t>Woodward</t>
  </si>
  <si>
    <t>Hannah</t>
  </si>
  <si>
    <t>Capey</t>
  </si>
  <si>
    <t>Kelly</t>
  </si>
  <si>
    <t>Ella</t>
  </si>
  <si>
    <t>Reynolds</t>
  </si>
  <si>
    <t>Greenwich Tritons</t>
  </si>
  <si>
    <t>Walden Tri</t>
  </si>
  <si>
    <t>BRJ Run and Tri</t>
  </si>
  <si>
    <t>Windrush Triathlon Club</t>
  </si>
  <si>
    <t>West Suffolk Wheelers</t>
  </si>
  <si>
    <t>Spartan Tri Club</t>
  </si>
  <si>
    <t>E1063248</t>
  </si>
  <si>
    <t>E1066929</t>
  </si>
  <si>
    <t>LAP SHORT</t>
  </si>
  <si>
    <t>ELT CHILDRENS DUATHLON TriStar 3 and Youth 1.6km/8km/0.6km (12/02/17)</t>
  </si>
  <si>
    <t>brett</t>
  </si>
  <si>
    <t>Baker</t>
  </si>
  <si>
    <t>Fenella</t>
  </si>
  <si>
    <t>challinor</t>
  </si>
  <si>
    <t>Demi</t>
  </si>
  <si>
    <t>Evarschi</t>
  </si>
  <si>
    <t>Ingmar</t>
  </si>
  <si>
    <t>Gunn</t>
  </si>
  <si>
    <t>Beth</t>
  </si>
  <si>
    <t>Irving</t>
  </si>
  <si>
    <t>Georgina</t>
  </si>
  <si>
    <t>Llovet</t>
  </si>
  <si>
    <t>Matthew</t>
  </si>
  <si>
    <t>Maginn</t>
  </si>
  <si>
    <t>Miller</t>
  </si>
  <si>
    <t>Katie</t>
  </si>
  <si>
    <t>Pamphlett</t>
  </si>
  <si>
    <t>Zachary</t>
  </si>
  <si>
    <t>Purnell</t>
  </si>
  <si>
    <t>Matyas</t>
  </si>
  <si>
    <t>Sinko</t>
  </si>
  <si>
    <t>Clayton</t>
  </si>
  <si>
    <t>Rohan</t>
  </si>
  <si>
    <t>Varma</t>
  </si>
  <si>
    <t>Joseph</t>
  </si>
  <si>
    <t>Yee</t>
  </si>
  <si>
    <t>Kai</t>
  </si>
  <si>
    <t>Boggon</t>
  </si>
  <si>
    <t>Jack</t>
  </si>
  <si>
    <t>Bowley</t>
  </si>
  <si>
    <t>Poppy</t>
  </si>
  <si>
    <t>Burton-Dickie</t>
  </si>
  <si>
    <t>Freya</t>
  </si>
  <si>
    <t>Burton-Franklin</t>
  </si>
  <si>
    <t>Nathan</t>
  </si>
  <si>
    <t>Chapman</t>
  </si>
  <si>
    <t>Flynn</t>
  </si>
  <si>
    <t>Doherty</t>
  </si>
  <si>
    <t>Mack</t>
  </si>
  <si>
    <t>Downey</t>
  </si>
  <si>
    <t>Lucy</t>
  </si>
  <si>
    <t>Hoseason</t>
  </si>
  <si>
    <t>Lottie</t>
  </si>
  <si>
    <t>HULL</t>
  </si>
  <si>
    <t>Jensen</t>
  </si>
  <si>
    <t>sOPHIA</t>
  </si>
  <si>
    <t>Kirkman</t>
  </si>
  <si>
    <t>Mayer</t>
  </si>
  <si>
    <t>Eva</t>
  </si>
  <si>
    <t>McCabe</t>
  </si>
  <si>
    <t>Scarlett</t>
  </si>
  <si>
    <t>Mitchell</t>
  </si>
  <si>
    <t>megan</t>
  </si>
  <si>
    <t>Ormiston</t>
  </si>
  <si>
    <t>Beatrice</t>
  </si>
  <si>
    <t>Pauley</t>
  </si>
  <si>
    <t>Peters</t>
  </si>
  <si>
    <t>Ronnie</t>
  </si>
  <si>
    <t>Porter</t>
  </si>
  <si>
    <t>Ellen</t>
  </si>
  <si>
    <t>Savidge</t>
  </si>
  <si>
    <t>Schoenberg</t>
  </si>
  <si>
    <t>Ben</t>
  </si>
  <si>
    <t>Isabelle</t>
  </si>
  <si>
    <t>Stoneham</t>
  </si>
  <si>
    <t>Tasker</t>
  </si>
  <si>
    <t>Luca</t>
  </si>
  <si>
    <t>Treadwell</t>
  </si>
  <si>
    <t>Louis</t>
  </si>
  <si>
    <t>Woods</t>
  </si>
  <si>
    <t>Wootton</t>
  </si>
  <si>
    <t>Gender</t>
  </si>
  <si>
    <t>Thames Turbo Triathlon Club</t>
  </si>
  <si>
    <t>Crystal Palace Triathletes</t>
  </si>
  <si>
    <t>Cambridge Triathlon Club</t>
  </si>
  <si>
    <t>Team Cherwell</t>
  </si>
  <si>
    <t>East Essex Triathlon Club</t>
  </si>
  <si>
    <t>RG Active Race Team London</t>
  </si>
  <si>
    <t>CT1 Canterbury Triathlon Club</t>
  </si>
  <si>
    <t>Burnham-on-sea Swim and Sports Academy</t>
  </si>
  <si>
    <t>Comet Triathlon Club</t>
  </si>
  <si>
    <t>Tri-Force</t>
  </si>
  <si>
    <t>Medway Tri</t>
  </si>
  <si>
    <t>Jetstream Tri Club</t>
  </si>
  <si>
    <t>Roding Valley Tri</t>
  </si>
  <si>
    <t>Pactrac (Peterborough Area Combined)</t>
  </si>
  <si>
    <t>E1061521</t>
  </si>
  <si>
    <t>E1067423</t>
  </si>
  <si>
    <t>E1061163</t>
  </si>
  <si>
    <t>E1081611</t>
  </si>
  <si>
    <t>E1059694</t>
  </si>
  <si>
    <t>E1085882</t>
  </si>
  <si>
    <t>E1053376</t>
  </si>
  <si>
    <t>E1086240</t>
  </si>
  <si>
    <t>E1079210</t>
  </si>
  <si>
    <t>E1057723</t>
  </si>
  <si>
    <t>E1087015</t>
  </si>
  <si>
    <t>E1057692</t>
  </si>
  <si>
    <t>E1037680</t>
  </si>
  <si>
    <t>E1037068</t>
  </si>
  <si>
    <t>E1055690</t>
  </si>
  <si>
    <t>E1074121</t>
  </si>
  <si>
    <t>E1082296</t>
  </si>
  <si>
    <t>E1080100</t>
  </si>
  <si>
    <t>E1053206</t>
  </si>
  <si>
    <t>E1048701</t>
  </si>
  <si>
    <t>E1060757</t>
  </si>
  <si>
    <t>E1067385</t>
  </si>
  <si>
    <t>E1058102</t>
  </si>
  <si>
    <t>E1086492</t>
  </si>
  <si>
    <t>E1086806</t>
  </si>
  <si>
    <t>E1071260</t>
  </si>
  <si>
    <t>E1066286</t>
  </si>
  <si>
    <t>E1051376</t>
  </si>
  <si>
    <t>E1056246</t>
  </si>
  <si>
    <t>E1085646</t>
  </si>
  <si>
    <t>E1046721</t>
  </si>
  <si>
    <t>E1057688</t>
  </si>
  <si>
    <t>E1058392</t>
  </si>
  <si>
    <t>E1080193</t>
  </si>
  <si>
    <t>Youth</t>
  </si>
  <si>
    <t>TriStars 3</t>
  </si>
  <si>
    <t>M</t>
  </si>
  <si>
    <t>F</t>
  </si>
  <si>
    <t>NO SPLIT</t>
  </si>
  <si>
    <t>Extra Lap</t>
  </si>
  <si>
    <t>Lap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</si>
</sst>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mm]:ss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8">
    <xf numFmtId="0" fontId="0" fillId="0" borderId="0" xfId="0"/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6" fontId="1" fillId="0" borderId="1" xfId="0" applyNumberFormat="1" applyFont="1" applyBorder="1" applyAlignment="1">
      <alignment vertical="center" wrapText="1"/>
    </xf>
    <xf numFmtId="0" fontId="0" fillId="0" borderId="1" xfId="0" applyBorder="1"/>
    <xf numFmtId="47" fontId="0" fillId="0" borderId="1" xfId="0" applyNumberFormat="1" applyBorder="1"/>
    <xf numFmtId="0" fontId="0" fillId="0" borderId="0" xfId="0" applyBorder="1"/>
    <xf numFmtId="164" fontId="1" fillId="0" borderId="1" xfId="0" applyNumberFormat="1" applyFont="1" applyBorder="1" applyAlignment="1">
      <alignment vertical="center" wrapText="1"/>
    </xf>
    <xf numFmtId="47" fontId="0" fillId="0" borderId="0" xfId="0" applyNumberFormat="1"/>
    <xf numFmtId="0" fontId="0" fillId="0" borderId="0" xfId="0"/>
    <xf numFmtId="47" fontId="0" fillId="0" borderId="0" xfId="0" applyNumberFormat="1" applyBorder="1"/>
    <xf numFmtId="164" fontId="1" fillId="0" borderId="0" xfId="0" applyNumberFormat="1" applyFont="1" applyBorder="1" applyAlignment="1">
      <alignment vertical="center" wrapText="1"/>
    </xf>
    <xf numFmtId="46" fontId="1" fillId="0" borderId="0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0" fillId="0" borderId="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zoomScale="85" zoomScaleNormal="85" workbookViewId="0">
      <selection activeCell="K1" sqref="K1:K1048576"/>
    </sheetView>
  </sheetViews>
  <sheetFormatPr defaultRowHeight="15" x14ac:dyDescent="0.25"/>
  <cols>
    <col min="4" max="4" width="7.42578125" customWidth="1"/>
    <col min="5" max="5" width="26" bestFit="1" customWidth="1"/>
    <col min="6" max="6" width="26" customWidth="1"/>
    <col min="7" max="7" width="36.7109375" bestFit="1" customWidth="1"/>
    <col min="8" max="8" width="13.140625" bestFit="1" customWidth="1"/>
    <col min="9" max="9" width="10.85546875" bestFit="1" customWidth="1"/>
    <col min="10" max="10" width="10.85546875" style="11" customWidth="1"/>
    <col min="11" max="11" width="3.7109375" customWidth="1"/>
    <col min="13" max="13" width="3.85546875" customWidth="1"/>
    <col min="14" max="14" width="7.140625" bestFit="1" customWidth="1"/>
    <col min="15" max="17" width="10.5703125" bestFit="1" customWidth="1"/>
    <col min="18" max="18" width="10.5703125" style="11" customWidth="1"/>
    <col min="21" max="21" width="3.42578125" customWidth="1"/>
    <col min="22" max="22" width="11.42578125" bestFit="1" customWidth="1"/>
    <col min="23" max="23" width="3.28515625" customWidth="1"/>
  </cols>
  <sheetData>
    <row r="1" spans="1:26" ht="28.5" customHeight="1" x14ac:dyDescent="0.25">
      <c r="A1" s="16" t="s">
        <v>43</v>
      </c>
      <c r="B1" s="16"/>
      <c r="C1" s="16"/>
      <c r="D1" s="16"/>
      <c r="E1" s="16"/>
      <c r="F1" s="16"/>
      <c r="G1" s="16"/>
    </row>
    <row r="2" spans="1:26" ht="30" x14ac:dyDescent="0.25">
      <c r="A2" s="8"/>
      <c r="B2" s="1" t="s">
        <v>0</v>
      </c>
      <c r="C2" s="1" t="s">
        <v>1</v>
      </c>
      <c r="D2" s="1" t="s">
        <v>2</v>
      </c>
      <c r="E2" s="15" t="s">
        <v>3</v>
      </c>
      <c r="F2" s="15"/>
      <c r="G2" s="2" t="s">
        <v>4</v>
      </c>
      <c r="H2" s="2" t="s">
        <v>5</v>
      </c>
      <c r="I2" s="2" t="s">
        <v>6</v>
      </c>
      <c r="J2" s="2" t="s">
        <v>115</v>
      </c>
      <c r="K2" s="3"/>
      <c r="L2" s="2" t="s">
        <v>21</v>
      </c>
      <c r="M2" s="3"/>
      <c r="N2" s="2" t="s">
        <v>7</v>
      </c>
      <c r="O2" s="2" t="s">
        <v>8</v>
      </c>
      <c r="P2" s="2" t="s">
        <v>9</v>
      </c>
      <c r="Q2" s="2" t="s">
        <v>10</v>
      </c>
      <c r="R2" s="2" t="s">
        <v>169</v>
      </c>
      <c r="S2" s="2" t="s">
        <v>22</v>
      </c>
      <c r="T2" s="2" t="s">
        <v>11</v>
      </c>
      <c r="U2" s="3"/>
      <c r="V2" s="2" t="s">
        <v>12</v>
      </c>
      <c r="W2" s="3"/>
      <c r="X2" s="2" t="s">
        <v>13</v>
      </c>
    </row>
    <row r="3" spans="1:26" x14ac:dyDescent="0.25">
      <c r="A3" s="8"/>
      <c r="B3" s="6">
        <v>1</v>
      </c>
      <c r="C3" s="17">
        <v>1</v>
      </c>
      <c r="D3" s="6">
        <v>20</v>
      </c>
      <c r="E3" s="6" t="s">
        <v>68</v>
      </c>
      <c r="F3" s="6" t="s">
        <v>69</v>
      </c>
      <c r="G3" s="6" t="s">
        <v>117</v>
      </c>
      <c r="H3" s="6" t="s">
        <v>143</v>
      </c>
      <c r="I3" s="6" t="s">
        <v>164</v>
      </c>
      <c r="J3" s="6" t="s">
        <v>166</v>
      </c>
      <c r="K3" s="8"/>
      <c r="L3" s="7">
        <v>3.8982291666666666E-3</v>
      </c>
      <c r="M3" s="8"/>
      <c r="N3" s="7">
        <v>1.9457638888888886E-3</v>
      </c>
      <c r="O3" s="7">
        <v>1.9144907407407409E-3</v>
      </c>
      <c r="P3" s="7">
        <v>1.9052314814814817E-3</v>
      </c>
      <c r="Q3" s="7">
        <v>1.9001273148148148E-3</v>
      </c>
      <c r="R3" s="7"/>
      <c r="S3" s="7">
        <v>2.1782407407407406E-3</v>
      </c>
      <c r="T3" s="9">
        <f>N3+O3+P3+Q3+S3</f>
        <v>9.8438541666666657E-3</v>
      </c>
      <c r="U3" s="8"/>
      <c r="V3" s="7">
        <v>1.5354513888888892E-3</v>
      </c>
      <c r="W3" s="8"/>
      <c r="X3" s="5">
        <f>L3+T3+V3</f>
        <v>1.5277534722222222E-2</v>
      </c>
      <c r="Y3" s="10"/>
      <c r="Z3" s="10"/>
    </row>
    <row r="4" spans="1:26" x14ac:dyDescent="0.25">
      <c r="A4" s="8"/>
      <c r="B4" s="6">
        <v>2</v>
      </c>
      <c r="C4" s="17">
        <v>2</v>
      </c>
      <c r="D4" s="6">
        <v>14</v>
      </c>
      <c r="E4" s="6" t="s">
        <v>61</v>
      </c>
      <c r="F4" s="6" t="s">
        <v>62</v>
      </c>
      <c r="G4" s="6" t="s">
        <v>117</v>
      </c>
      <c r="H4" s="6" t="s">
        <v>139</v>
      </c>
      <c r="I4" s="6" t="s">
        <v>164</v>
      </c>
      <c r="J4" s="6" t="s">
        <v>166</v>
      </c>
      <c r="K4" s="8"/>
      <c r="L4" s="7">
        <v>3.9500231481481478E-3</v>
      </c>
      <c r="M4" s="8"/>
      <c r="N4" s="7">
        <v>1.9483680555555556E-3</v>
      </c>
      <c r="O4" s="7">
        <v>1.8965624999999998E-3</v>
      </c>
      <c r="P4" s="7">
        <v>1.8768518518518518E-3</v>
      </c>
      <c r="Q4" s="7">
        <v>1.8729861111111109E-3</v>
      </c>
      <c r="R4" s="7"/>
      <c r="S4" s="7">
        <v>2.2956712962962961E-3</v>
      </c>
      <c r="T4" s="9">
        <f>N4+O4+P4+Q4+S4</f>
        <v>9.8904398148148137E-3</v>
      </c>
      <c r="U4" s="8"/>
      <c r="V4" s="7">
        <v>1.4784259259259258E-3</v>
      </c>
      <c r="W4" s="8"/>
      <c r="X4" s="5">
        <f>L4+T4+V4</f>
        <v>1.5318888888888887E-2</v>
      </c>
      <c r="Y4" s="10"/>
      <c r="Z4" s="10"/>
    </row>
    <row r="5" spans="1:26" x14ac:dyDescent="0.25">
      <c r="A5" s="8"/>
      <c r="B5" s="6">
        <v>3</v>
      </c>
      <c r="C5" s="17">
        <v>3</v>
      </c>
      <c r="D5" s="6">
        <v>11</v>
      </c>
      <c r="E5" s="6" t="s">
        <v>56</v>
      </c>
      <c r="F5" s="6" t="s">
        <v>57</v>
      </c>
      <c r="G5" s="6" t="s">
        <v>117</v>
      </c>
      <c r="H5" s="6" t="s">
        <v>136</v>
      </c>
      <c r="I5" s="6" t="s">
        <v>164</v>
      </c>
      <c r="J5" s="6" t="s">
        <v>166</v>
      </c>
      <c r="K5" s="8"/>
      <c r="L5" s="7">
        <v>3.8615162037037038E-3</v>
      </c>
      <c r="M5" s="8"/>
      <c r="N5" s="7">
        <v>1.9808912037037039E-3</v>
      </c>
      <c r="O5" s="7">
        <v>1.9548958333333332E-3</v>
      </c>
      <c r="P5" s="7">
        <v>1.8943865740740742E-3</v>
      </c>
      <c r="Q5" s="7">
        <v>1.8707523148148149E-3</v>
      </c>
      <c r="R5" s="7"/>
      <c r="S5" s="7">
        <v>2.2164583333333333E-3</v>
      </c>
      <c r="T5" s="9">
        <f>N5+O5+P5+Q5+S5</f>
        <v>9.9173842592592595E-3</v>
      </c>
      <c r="U5" s="8"/>
      <c r="V5" s="7">
        <v>1.6484722222222222E-3</v>
      </c>
      <c r="W5" s="8"/>
      <c r="X5" s="5">
        <f>L5+T5+V5</f>
        <v>1.5427372685185185E-2</v>
      </c>
      <c r="Y5" s="10"/>
      <c r="Z5" s="10"/>
    </row>
    <row r="6" spans="1:26" x14ac:dyDescent="0.25">
      <c r="A6" s="8"/>
      <c r="B6" s="6">
        <v>4</v>
      </c>
      <c r="C6" s="17">
        <v>4</v>
      </c>
      <c r="D6" s="6">
        <v>6</v>
      </c>
      <c r="E6" s="6" t="s">
        <v>50</v>
      </c>
      <c r="F6" s="6" t="s">
        <v>51</v>
      </c>
      <c r="G6" s="6" t="s">
        <v>117</v>
      </c>
      <c r="H6" s="6" t="s">
        <v>134</v>
      </c>
      <c r="I6" s="6" t="s">
        <v>164</v>
      </c>
      <c r="J6" s="6" t="s">
        <v>166</v>
      </c>
      <c r="K6" s="11"/>
      <c r="L6" s="7">
        <v>3.8284375000000002E-3</v>
      </c>
      <c r="M6" s="11"/>
      <c r="N6" s="7">
        <v>2.0096875000000002E-3</v>
      </c>
      <c r="O6" s="7">
        <v>1.9176967592592594E-3</v>
      </c>
      <c r="P6" s="7">
        <v>1.9106481481481481E-3</v>
      </c>
      <c r="Q6" s="7">
        <v>1.8837037037037036E-3</v>
      </c>
      <c r="R6" s="7"/>
      <c r="S6" s="7">
        <v>2.2945717592592592E-3</v>
      </c>
      <c r="T6" s="9">
        <f>N6+O6+P6+Q6+S6</f>
        <v>1.0016307870370372E-2</v>
      </c>
      <c r="U6" s="11"/>
      <c r="V6" s="7">
        <v>1.605150462962963E-3</v>
      </c>
      <c r="W6" s="11"/>
      <c r="X6" s="5">
        <f>L6+T6+V6</f>
        <v>1.5449895833333335E-2</v>
      </c>
      <c r="Y6" s="10"/>
      <c r="Z6" s="10"/>
    </row>
    <row r="7" spans="1:26" x14ac:dyDescent="0.25">
      <c r="A7" s="8"/>
      <c r="B7" s="6">
        <v>5</v>
      </c>
      <c r="C7" s="17">
        <v>5</v>
      </c>
      <c r="D7" s="6">
        <v>16</v>
      </c>
      <c r="E7" s="6" t="s">
        <v>63</v>
      </c>
      <c r="F7" s="6" t="s">
        <v>64</v>
      </c>
      <c r="G7" s="6"/>
      <c r="H7" s="6" t="s">
        <v>141</v>
      </c>
      <c r="I7" s="6" t="s">
        <v>164</v>
      </c>
      <c r="J7" s="6" t="s">
        <v>166</v>
      </c>
      <c r="K7" s="11"/>
      <c r="L7" s="7">
        <v>3.9914351851851855E-3</v>
      </c>
      <c r="M7" s="11"/>
      <c r="N7" s="7">
        <v>1.9998032407407408E-3</v>
      </c>
      <c r="O7" s="7">
        <v>1.9960300925925926E-3</v>
      </c>
      <c r="P7" s="7">
        <v>1.996087962962963E-3</v>
      </c>
      <c r="Q7" s="7">
        <v>1.9836805555555558E-3</v>
      </c>
      <c r="R7" s="7"/>
      <c r="S7" s="7">
        <v>2.3550462962962965E-3</v>
      </c>
      <c r="T7" s="9">
        <f>N7+O7+P7+Q7+S7</f>
        <v>1.033064814814815E-2</v>
      </c>
      <c r="U7" s="11"/>
      <c r="V7" s="7">
        <v>1.7501967592592593E-3</v>
      </c>
      <c r="W7" s="11"/>
      <c r="X7" s="5">
        <f>L7+T7+V7</f>
        <v>1.6072280092592595E-2</v>
      </c>
      <c r="Y7" s="10"/>
      <c r="Z7" s="10"/>
    </row>
    <row r="8" spans="1:26" x14ac:dyDescent="0.25">
      <c r="A8" s="8"/>
      <c r="B8" s="6">
        <v>6</v>
      </c>
      <c r="C8" s="17">
        <v>6</v>
      </c>
      <c r="D8" s="6">
        <v>5</v>
      </c>
      <c r="E8" s="6" t="s">
        <v>14</v>
      </c>
      <c r="F8" s="6" t="s">
        <v>23</v>
      </c>
      <c r="G8" s="6" t="s">
        <v>35</v>
      </c>
      <c r="H8" s="6"/>
      <c r="I8" s="6" t="s">
        <v>164</v>
      </c>
      <c r="J8" s="6" t="s">
        <v>166</v>
      </c>
      <c r="L8" s="7">
        <v>4.2394791666666666E-3</v>
      </c>
      <c r="N8" s="7">
        <v>1.9274074074074072E-3</v>
      </c>
      <c r="O8" s="7">
        <v>1.9600231481481478E-3</v>
      </c>
      <c r="P8" s="7">
        <v>1.9427662037037037E-3</v>
      </c>
      <c r="Q8" s="7">
        <v>1.9382407407407406E-3</v>
      </c>
      <c r="R8" s="7"/>
      <c r="S8" s="7">
        <v>2.4021643518518519E-3</v>
      </c>
      <c r="T8" s="9">
        <f>N8+O8+P8+Q8+S8</f>
        <v>1.0170601851851851E-2</v>
      </c>
      <c r="V8" s="7">
        <v>2.0047800925925927E-3</v>
      </c>
      <c r="X8" s="5">
        <f>L8+T8+V8</f>
        <v>1.6414861111111109E-2</v>
      </c>
      <c r="Y8" s="10"/>
      <c r="Z8" s="10"/>
    </row>
    <row r="9" spans="1:26" x14ac:dyDescent="0.25">
      <c r="A9" s="8"/>
      <c r="B9" s="6">
        <v>7</v>
      </c>
      <c r="C9" s="6">
        <v>1</v>
      </c>
      <c r="D9" s="6">
        <v>85</v>
      </c>
      <c r="E9" s="6" t="s">
        <v>70</v>
      </c>
      <c r="F9" s="6" t="s">
        <v>71</v>
      </c>
      <c r="G9" s="6" t="s">
        <v>121</v>
      </c>
      <c r="H9" s="6" t="s">
        <v>144</v>
      </c>
      <c r="I9" s="6" t="s">
        <v>165</v>
      </c>
      <c r="J9" s="6" t="s">
        <v>166</v>
      </c>
      <c r="K9" s="8"/>
      <c r="L9" s="7">
        <v>3.8889004629629634E-3</v>
      </c>
      <c r="M9" s="8"/>
      <c r="N9" s="7">
        <v>2.2875925925925924E-3</v>
      </c>
      <c r="O9" s="7">
        <v>1.9518634259259261E-3</v>
      </c>
      <c r="P9" s="7">
        <v>1.9445138888888889E-3</v>
      </c>
      <c r="Q9" s="7">
        <v>2.0791435185185188E-3</v>
      </c>
      <c r="R9" s="7"/>
      <c r="S9" s="7">
        <v>2.6187731481481483E-3</v>
      </c>
      <c r="T9" s="9">
        <f>N9+O9+P9+Q9+S9</f>
        <v>1.0881886574074073E-2</v>
      </c>
      <c r="U9" s="8"/>
      <c r="V9" s="7">
        <v>1.7701388888888888E-3</v>
      </c>
      <c r="W9" s="8"/>
      <c r="X9" s="5">
        <f>L9+T9+V9</f>
        <v>1.6540925925925924E-2</v>
      </c>
      <c r="Y9" s="10"/>
      <c r="Z9" s="10"/>
    </row>
    <row r="10" spans="1:26" x14ac:dyDescent="0.25">
      <c r="A10" s="8"/>
      <c r="B10" s="6">
        <v>8</v>
      </c>
      <c r="C10" s="6">
        <v>2</v>
      </c>
      <c r="D10" s="6">
        <v>114</v>
      </c>
      <c r="E10" s="6" t="s">
        <v>27</v>
      </c>
      <c r="F10" s="6" t="s">
        <v>28</v>
      </c>
      <c r="G10" s="6" t="s">
        <v>38</v>
      </c>
      <c r="H10" s="6" t="s">
        <v>41</v>
      </c>
      <c r="I10" s="6" t="s">
        <v>165</v>
      </c>
      <c r="J10" s="6" t="s">
        <v>166</v>
      </c>
      <c r="K10" s="8"/>
      <c r="L10" s="7">
        <v>4.3199305555555552E-3</v>
      </c>
      <c r="M10" s="8"/>
      <c r="N10" s="7">
        <v>2.197048611111111E-3</v>
      </c>
      <c r="O10" s="7">
        <v>2.1741087962962964E-3</v>
      </c>
      <c r="P10" s="7">
        <v>2.0908912037037037E-3</v>
      </c>
      <c r="Q10" s="7">
        <v>2.0673032407407406E-3</v>
      </c>
      <c r="R10" s="7"/>
      <c r="S10" s="7">
        <v>2.3570833333333334E-3</v>
      </c>
      <c r="T10" s="9">
        <f>N10+O10+P10+Q10+S10</f>
        <v>1.0886435185185186E-2</v>
      </c>
      <c r="U10" s="8"/>
      <c r="V10" s="7">
        <v>1.7610069444444444E-3</v>
      </c>
      <c r="W10" s="8"/>
      <c r="X10" s="5">
        <f>L10+T10+V10</f>
        <v>1.6967372685185188E-2</v>
      </c>
      <c r="Y10" s="8"/>
      <c r="Z10" s="10"/>
    </row>
    <row r="11" spans="1:26" x14ac:dyDescent="0.25">
      <c r="A11" s="8"/>
      <c r="B11" s="6">
        <v>9</v>
      </c>
      <c r="C11" s="17">
        <v>7</v>
      </c>
      <c r="D11" s="6">
        <v>9</v>
      </c>
      <c r="E11" s="6" t="s">
        <v>27</v>
      </c>
      <c r="F11" s="6" t="s">
        <v>31</v>
      </c>
      <c r="G11" s="6" t="s">
        <v>39</v>
      </c>
      <c r="H11" s="6"/>
      <c r="I11" s="6" t="s">
        <v>164</v>
      </c>
      <c r="J11" s="6" t="s">
        <v>166</v>
      </c>
      <c r="K11" s="11"/>
      <c r="L11" s="7">
        <v>4.4415740740740743E-3</v>
      </c>
      <c r="M11" s="11"/>
      <c r="N11" s="7">
        <v>2.1525578703703702E-3</v>
      </c>
      <c r="O11" s="7">
        <v>2.1075925925925928E-3</v>
      </c>
      <c r="P11" s="7">
        <v>2.0730902777777779E-3</v>
      </c>
      <c r="Q11" s="7">
        <v>2.0765393518518515E-3</v>
      </c>
      <c r="R11" s="7"/>
      <c r="S11" s="7">
        <v>2.3271643518518515E-3</v>
      </c>
      <c r="T11" s="9">
        <f>N11+O11+P11+Q11+S11</f>
        <v>1.0736944444444443E-2</v>
      </c>
      <c r="U11" s="11"/>
      <c r="V11" s="7">
        <v>1.8252662037037037E-3</v>
      </c>
      <c r="W11" s="11"/>
      <c r="X11" s="5">
        <f>L11+T11+V11</f>
        <v>1.700378472222222E-2</v>
      </c>
      <c r="Y11" s="10"/>
      <c r="Z11" s="10"/>
    </row>
    <row r="12" spans="1:26" x14ac:dyDescent="0.25">
      <c r="A12" s="8"/>
      <c r="B12" s="6">
        <v>10</v>
      </c>
      <c r="C12" s="6">
        <v>1</v>
      </c>
      <c r="D12" s="6">
        <v>99</v>
      </c>
      <c r="E12" s="6" t="s">
        <v>17</v>
      </c>
      <c r="F12" s="6" t="s">
        <v>91</v>
      </c>
      <c r="G12" s="6"/>
      <c r="H12" s="6" t="s">
        <v>152</v>
      </c>
      <c r="I12" s="6" t="s">
        <v>165</v>
      </c>
      <c r="J12" s="6" t="s">
        <v>167</v>
      </c>
      <c r="K12" s="11"/>
      <c r="L12" s="7">
        <v>4.4996990740740744E-3</v>
      </c>
      <c r="M12" s="11"/>
      <c r="N12" s="7">
        <v>2.1051620370370369E-3</v>
      </c>
      <c r="O12" s="7">
        <v>2.0808217592592593E-3</v>
      </c>
      <c r="P12" s="7">
        <v>2.0878009259259257E-3</v>
      </c>
      <c r="Q12" s="7">
        <v>2.0808217592592593E-3</v>
      </c>
      <c r="R12" s="7"/>
      <c r="S12" s="7">
        <v>2.3458680555555555E-3</v>
      </c>
      <c r="T12" s="9">
        <f>N12+O12+P12+Q12+S12</f>
        <v>1.0700474537037038E-2</v>
      </c>
      <c r="U12" s="11"/>
      <c r="V12" s="7">
        <v>1.8125694444444446E-3</v>
      </c>
      <c r="W12" s="11"/>
      <c r="X12" s="5">
        <f>L12+T12+V12</f>
        <v>1.7012743055555557E-2</v>
      </c>
      <c r="Y12" s="10"/>
      <c r="Z12" s="10"/>
    </row>
    <row r="13" spans="1:26" x14ac:dyDescent="0.25">
      <c r="A13" s="8"/>
      <c r="B13" s="6">
        <v>11</v>
      </c>
      <c r="C13" s="17">
        <v>8</v>
      </c>
      <c r="D13" s="6">
        <v>1</v>
      </c>
      <c r="E13" s="6" t="s">
        <v>44</v>
      </c>
      <c r="F13" s="6" t="s">
        <v>45</v>
      </c>
      <c r="G13" s="6" t="s">
        <v>34</v>
      </c>
      <c r="H13" s="6" t="s">
        <v>130</v>
      </c>
      <c r="I13" s="6" t="s">
        <v>164</v>
      </c>
      <c r="J13" s="6" t="s">
        <v>166</v>
      </c>
      <c r="K13" s="11"/>
      <c r="L13" s="7">
        <v>4.3498495370370366E-3</v>
      </c>
      <c r="M13" s="11"/>
      <c r="N13" s="7">
        <v>2.1580787037037037E-3</v>
      </c>
      <c r="O13" s="7">
        <v>2.1486458333333336E-3</v>
      </c>
      <c r="P13" s="7">
        <v>2.1069560185185184E-3</v>
      </c>
      <c r="Q13" s="7">
        <v>2.080949074074074E-3</v>
      </c>
      <c r="R13" s="7"/>
      <c r="S13" s="7">
        <v>2.4823842592592593E-3</v>
      </c>
      <c r="T13" s="9">
        <f>N13+O13+P13+Q13+S13</f>
        <v>1.0977013888888889E-2</v>
      </c>
      <c r="U13" s="11"/>
      <c r="V13" s="7">
        <v>1.7592592592592592E-3</v>
      </c>
      <c r="W13" s="11"/>
      <c r="X13" s="5">
        <f>L13+T13+V13</f>
        <v>1.7086122685185185E-2</v>
      </c>
      <c r="Y13" s="10"/>
      <c r="Z13" s="10"/>
    </row>
    <row r="14" spans="1:26" x14ac:dyDescent="0.25">
      <c r="A14" s="8"/>
      <c r="B14" s="6">
        <v>12</v>
      </c>
      <c r="C14" s="6">
        <v>3</v>
      </c>
      <c r="D14" s="6">
        <v>113</v>
      </c>
      <c r="E14" s="6" t="s">
        <v>112</v>
      </c>
      <c r="F14" s="6" t="s">
        <v>113</v>
      </c>
      <c r="G14" s="6" t="s">
        <v>34</v>
      </c>
      <c r="H14" s="6" t="s">
        <v>162</v>
      </c>
      <c r="I14" s="6" t="s">
        <v>165</v>
      </c>
      <c r="J14" s="6" t="s">
        <v>166</v>
      </c>
      <c r="K14" s="8"/>
      <c r="L14" s="7">
        <v>4.3414930555555559E-3</v>
      </c>
      <c r="M14" s="8"/>
      <c r="N14" s="7">
        <v>2.1693634259259257E-3</v>
      </c>
      <c r="O14" s="7">
        <v>2.1542476851851853E-3</v>
      </c>
      <c r="P14" s="7">
        <v>2.1147569444444443E-3</v>
      </c>
      <c r="Q14" s="7">
        <v>2.0752199074074071E-3</v>
      </c>
      <c r="R14" s="7"/>
      <c r="S14" s="7">
        <v>2.4529282407407408E-3</v>
      </c>
      <c r="T14" s="9">
        <f>N14+O14+P14+Q14+S14</f>
        <v>1.0966516203703702E-2</v>
      </c>
      <c r="U14" s="8"/>
      <c r="V14" s="7">
        <v>1.8001041666666669E-3</v>
      </c>
      <c r="W14" s="8"/>
      <c r="X14" s="5">
        <f>L14+T14+V14</f>
        <v>1.7108113425925924E-2</v>
      </c>
      <c r="Y14" s="8"/>
      <c r="Z14" s="10"/>
    </row>
    <row r="15" spans="1:26" x14ac:dyDescent="0.25">
      <c r="A15" s="8"/>
      <c r="B15" s="6">
        <v>13</v>
      </c>
      <c r="C15" s="6">
        <v>2</v>
      </c>
      <c r="D15" s="6">
        <v>111</v>
      </c>
      <c r="E15" s="6" t="s">
        <v>59</v>
      </c>
      <c r="F15" s="6" t="s">
        <v>109</v>
      </c>
      <c r="G15" s="6" t="s">
        <v>129</v>
      </c>
      <c r="H15" s="6" t="s">
        <v>160</v>
      </c>
      <c r="I15" s="6" t="s">
        <v>165</v>
      </c>
      <c r="J15" s="6" t="s">
        <v>167</v>
      </c>
      <c r="K15" s="8"/>
      <c r="L15" s="7">
        <v>4.5004050925925932E-3</v>
      </c>
      <c r="M15" s="8"/>
      <c r="N15" s="7">
        <v>2.0971875000000001E-3</v>
      </c>
      <c r="O15" s="7">
        <v>2.0872685185185182E-3</v>
      </c>
      <c r="P15" s="7">
        <v>2.0832638888888893E-3</v>
      </c>
      <c r="Q15" s="7">
        <v>2.0798611111111113E-3</v>
      </c>
      <c r="R15" s="7"/>
      <c r="S15" s="7">
        <v>2.4659375000000002E-3</v>
      </c>
      <c r="T15" s="9">
        <f>N15+O15+P15+Q15+S15</f>
        <v>1.0813518518518521E-2</v>
      </c>
      <c r="U15" s="8"/>
      <c r="V15" s="7">
        <v>1.8158333333333331E-3</v>
      </c>
      <c r="W15" s="8"/>
      <c r="X15" s="5">
        <f>L15+T15+V15</f>
        <v>1.7129756944444446E-2</v>
      </c>
      <c r="Y15" s="8"/>
      <c r="Z15" s="10"/>
    </row>
    <row r="16" spans="1:26" x14ac:dyDescent="0.25">
      <c r="A16" s="8"/>
      <c r="B16" s="6">
        <v>14</v>
      </c>
      <c r="C16" s="17">
        <v>9</v>
      </c>
      <c r="D16" s="6">
        <v>17</v>
      </c>
      <c r="E16" s="6" t="s">
        <v>65</v>
      </c>
      <c r="F16" s="6" t="s">
        <v>18</v>
      </c>
      <c r="G16" s="6" t="s">
        <v>120</v>
      </c>
      <c r="H16" s="6" t="s">
        <v>142</v>
      </c>
      <c r="I16" s="6" t="s">
        <v>164</v>
      </c>
      <c r="J16" s="6" t="s">
        <v>166</v>
      </c>
      <c r="K16" s="3"/>
      <c r="L16" s="7">
        <v>4.5092129629629631E-3</v>
      </c>
      <c r="M16" s="4"/>
      <c r="N16" s="7">
        <v>2.0705208333333335E-3</v>
      </c>
      <c r="O16" s="7">
        <v>2.1155902777777779E-3</v>
      </c>
      <c r="P16" s="7">
        <v>2.0754398148148151E-3</v>
      </c>
      <c r="Q16" s="7">
        <v>2.0938194444444446E-3</v>
      </c>
      <c r="R16" s="7"/>
      <c r="S16" s="7">
        <v>2.5327777777777775E-3</v>
      </c>
      <c r="T16" s="9">
        <f>N16+O16+P16+Q16+S16</f>
        <v>1.0888148148148149E-2</v>
      </c>
      <c r="U16" s="3"/>
      <c r="V16" s="7">
        <v>1.9045138888888887E-3</v>
      </c>
      <c r="W16" s="3"/>
      <c r="X16" s="5">
        <f>L16+T16+V16</f>
        <v>1.7301875000000001E-2</v>
      </c>
      <c r="Y16" s="10"/>
      <c r="Z16" s="10"/>
    </row>
    <row r="17" spans="1:27" x14ac:dyDescent="0.25">
      <c r="A17" s="8"/>
      <c r="B17" s="6">
        <v>15</v>
      </c>
      <c r="C17" s="6">
        <v>4</v>
      </c>
      <c r="D17" s="6">
        <v>91</v>
      </c>
      <c r="E17" s="6" t="s">
        <v>82</v>
      </c>
      <c r="F17" s="6" t="s">
        <v>83</v>
      </c>
      <c r="G17" s="6" t="s">
        <v>124</v>
      </c>
      <c r="H17" s="6" t="s">
        <v>148</v>
      </c>
      <c r="I17" s="6" t="s">
        <v>165</v>
      </c>
      <c r="J17" s="6" t="s">
        <v>166</v>
      </c>
      <c r="K17" s="11"/>
      <c r="L17" s="7">
        <v>4.0825578703703709E-3</v>
      </c>
      <c r="M17" s="11"/>
      <c r="N17" s="7">
        <v>2.189814814814815E-3</v>
      </c>
      <c r="O17" s="7">
        <v>2.215613425925926E-3</v>
      </c>
      <c r="P17" s="7">
        <v>2.215034722222222E-3</v>
      </c>
      <c r="Q17" s="7">
        <v>2.149965277777778E-3</v>
      </c>
      <c r="R17" s="7"/>
      <c r="S17" s="7">
        <v>2.677662037037037E-3</v>
      </c>
      <c r="T17" s="9">
        <f>N17+O17+P17+Q17+S17</f>
        <v>1.1448090277777779E-2</v>
      </c>
      <c r="U17" s="11"/>
      <c r="V17" s="7">
        <v>1.7764699074074074E-3</v>
      </c>
      <c r="W17" s="11"/>
      <c r="X17" s="5">
        <f>L17+T17+V17</f>
        <v>1.730711805555556E-2</v>
      </c>
      <c r="Y17" s="10"/>
      <c r="Z17" s="10"/>
    </row>
    <row r="18" spans="1:27" x14ac:dyDescent="0.25">
      <c r="A18" s="8"/>
      <c r="B18" s="6">
        <v>16</v>
      </c>
      <c r="C18" s="6">
        <v>3</v>
      </c>
      <c r="D18" s="6">
        <v>104</v>
      </c>
      <c r="E18" s="6" t="s">
        <v>32</v>
      </c>
      <c r="F18" s="6" t="s">
        <v>100</v>
      </c>
      <c r="G18" s="6" t="s">
        <v>127</v>
      </c>
      <c r="H18" s="6" t="s">
        <v>157</v>
      </c>
      <c r="I18" s="6" t="s">
        <v>165</v>
      </c>
      <c r="J18" s="6" t="s">
        <v>167</v>
      </c>
      <c r="K18" s="11"/>
      <c r="L18" s="7">
        <v>4.5031018518518519E-3</v>
      </c>
      <c r="M18" s="11"/>
      <c r="N18" s="7">
        <v>2.1297685185185187E-3</v>
      </c>
      <c r="O18" s="7">
        <v>2.1759722222222219E-3</v>
      </c>
      <c r="P18" s="7">
        <v>2.2071643518518516E-3</v>
      </c>
      <c r="Q18" s="7">
        <v>2.2332060185185185E-3</v>
      </c>
      <c r="R18" s="7"/>
      <c r="S18" s="7">
        <v>2.6588425925925924E-3</v>
      </c>
      <c r="T18" s="9">
        <f>N18+O18+P18+Q18+S18</f>
        <v>1.1404953703703704E-2</v>
      </c>
      <c r="U18" s="11"/>
      <c r="V18" s="7">
        <v>1.8206018518518519E-3</v>
      </c>
      <c r="W18" s="11"/>
      <c r="X18" s="5">
        <f>L18+T18+V18</f>
        <v>1.7728657407407408E-2</v>
      </c>
      <c r="Y18" s="10"/>
      <c r="Z18" s="10"/>
    </row>
    <row r="19" spans="1:27" x14ac:dyDescent="0.25">
      <c r="A19" s="8"/>
      <c r="B19" s="6">
        <v>17</v>
      </c>
      <c r="C19" s="6">
        <v>5</v>
      </c>
      <c r="D19" s="6">
        <v>112</v>
      </c>
      <c r="E19" s="6" t="s">
        <v>110</v>
      </c>
      <c r="F19" s="6" t="s">
        <v>111</v>
      </c>
      <c r="G19" s="6" t="s">
        <v>34</v>
      </c>
      <c r="H19" s="6" t="s">
        <v>161</v>
      </c>
      <c r="I19" s="6" t="s">
        <v>165</v>
      </c>
      <c r="J19" s="6" t="s">
        <v>166</v>
      </c>
      <c r="K19" s="8"/>
      <c r="L19" s="7">
        <v>4.577210648148148E-3</v>
      </c>
      <c r="M19" s="8"/>
      <c r="N19" s="7">
        <v>2.1919212962962964E-3</v>
      </c>
      <c r="O19" s="7">
        <v>2.2054166666666667E-3</v>
      </c>
      <c r="P19" s="7">
        <v>2.1803703703703703E-3</v>
      </c>
      <c r="Q19" s="7">
        <v>2.1906365740740744E-3</v>
      </c>
      <c r="R19" s="7"/>
      <c r="S19" s="7">
        <v>2.750266203703704E-3</v>
      </c>
      <c r="T19" s="9">
        <f>N19+O19+P19+Q19+S19</f>
        <v>1.1518611111111111E-2</v>
      </c>
      <c r="U19" s="8"/>
      <c r="V19" s="7">
        <v>1.8573148148148149E-3</v>
      </c>
      <c r="W19" s="8"/>
      <c r="X19" s="5">
        <f>L19+T19+V19</f>
        <v>1.7953136574074074E-2</v>
      </c>
      <c r="Y19" s="8"/>
      <c r="Z19" s="10"/>
    </row>
    <row r="20" spans="1:27" x14ac:dyDescent="0.25">
      <c r="A20" s="8"/>
      <c r="B20" s="6">
        <v>18</v>
      </c>
      <c r="C20" s="6">
        <v>4</v>
      </c>
      <c r="D20" s="6">
        <v>97</v>
      </c>
      <c r="E20" s="6" t="s">
        <v>74</v>
      </c>
      <c r="F20" s="6" t="s">
        <v>88</v>
      </c>
      <c r="G20" s="6"/>
      <c r="H20" s="6" t="s">
        <v>150</v>
      </c>
      <c r="I20" s="6" t="s">
        <v>165</v>
      </c>
      <c r="J20" s="6" t="s">
        <v>167</v>
      </c>
      <c r="K20" s="11"/>
      <c r="L20" s="7">
        <v>4.4838541666666672E-3</v>
      </c>
      <c r="M20" s="11"/>
      <c r="N20" s="7">
        <v>2.1388773148148148E-3</v>
      </c>
      <c r="O20" s="7">
        <v>2.2220949074074074E-3</v>
      </c>
      <c r="P20" s="7">
        <v>2.3239004629629629E-3</v>
      </c>
      <c r="Q20" s="7">
        <v>2.2551851851851852E-3</v>
      </c>
      <c r="R20" s="7"/>
      <c r="S20" s="7">
        <v>2.6939120370370368E-3</v>
      </c>
      <c r="T20" s="9">
        <f>N20+O20+P20+Q20+S20</f>
        <v>1.1633969907407407E-2</v>
      </c>
      <c r="U20" s="11"/>
      <c r="V20" s="7">
        <v>1.9666087962962962E-3</v>
      </c>
      <c r="W20" s="11"/>
      <c r="X20" s="5">
        <f>L20+T20+V20</f>
        <v>1.8084432870370371E-2</v>
      </c>
      <c r="Y20" s="10"/>
      <c r="Z20" s="10"/>
    </row>
    <row r="21" spans="1:27" x14ac:dyDescent="0.25">
      <c r="A21" s="8"/>
      <c r="B21" s="6">
        <v>19</v>
      </c>
      <c r="C21" s="6">
        <v>1</v>
      </c>
      <c r="D21" s="6">
        <v>13</v>
      </c>
      <c r="E21" s="6" t="s">
        <v>59</v>
      </c>
      <c r="F21" s="6" t="s">
        <v>60</v>
      </c>
      <c r="G21" s="6" t="s">
        <v>119</v>
      </c>
      <c r="H21" s="6" t="s">
        <v>138</v>
      </c>
      <c r="I21" s="6" t="s">
        <v>164</v>
      </c>
      <c r="J21" s="6" t="s">
        <v>167</v>
      </c>
      <c r="K21" s="8"/>
      <c r="L21" s="7">
        <v>4.6268981481481482E-3</v>
      </c>
      <c r="M21" s="8"/>
      <c r="N21" s="7">
        <v>2.1720254629629628E-3</v>
      </c>
      <c r="O21" s="7">
        <v>2.1925925925925928E-3</v>
      </c>
      <c r="P21" s="7">
        <v>2.1874537037037036E-3</v>
      </c>
      <c r="Q21" s="7">
        <v>2.5013541666666669E-3</v>
      </c>
      <c r="R21" s="7"/>
      <c r="S21" s="7">
        <v>2.5458796296296297E-3</v>
      </c>
      <c r="T21" s="9">
        <f>N21+O21+P21+Q21+S21</f>
        <v>1.1599305555555557E-2</v>
      </c>
      <c r="U21" s="8"/>
      <c r="V21" s="7">
        <v>2.0466319444444447E-3</v>
      </c>
      <c r="W21" s="8"/>
      <c r="X21" s="5">
        <f>L21+T21+V21</f>
        <v>1.8272835648148147E-2</v>
      </c>
      <c r="Y21" s="10"/>
      <c r="Z21" s="10"/>
    </row>
    <row r="22" spans="1:27" x14ac:dyDescent="0.25">
      <c r="A22" s="8"/>
      <c r="B22" s="6">
        <v>20</v>
      </c>
      <c r="C22" s="6">
        <v>5</v>
      </c>
      <c r="D22" s="6">
        <v>96</v>
      </c>
      <c r="E22" s="6" t="s">
        <v>86</v>
      </c>
      <c r="F22" s="6" t="s">
        <v>87</v>
      </c>
      <c r="G22" s="6" t="s">
        <v>117</v>
      </c>
      <c r="H22" s="6" t="s">
        <v>149</v>
      </c>
      <c r="I22" s="6" t="s">
        <v>165</v>
      </c>
      <c r="J22" s="6" t="s">
        <v>167</v>
      </c>
      <c r="L22" s="7">
        <v>4.7315046296296298E-3</v>
      </c>
      <c r="N22" s="7">
        <v>2.2936689814814816E-3</v>
      </c>
      <c r="O22" s="7">
        <v>2.2499421296296299E-3</v>
      </c>
      <c r="P22" s="7">
        <v>2.3127430555555557E-3</v>
      </c>
      <c r="Q22" s="7">
        <v>2.3014583333333333E-3</v>
      </c>
      <c r="R22" s="7"/>
      <c r="S22" s="7">
        <v>2.7263078703703703E-3</v>
      </c>
      <c r="T22" s="9">
        <f>N22+O22+P22+Q22+S22</f>
        <v>1.1884120370370371E-2</v>
      </c>
      <c r="V22" s="7">
        <v>1.9328124999999999E-3</v>
      </c>
      <c r="X22" s="5">
        <f>L22+T22+V22</f>
        <v>1.8548437500000001E-2</v>
      </c>
      <c r="Y22" s="10"/>
      <c r="Z22" s="10"/>
    </row>
    <row r="23" spans="1:27" x14ac:dyDescent="0.25">
      <c r="A23" s="8"/>
      <c r="B23" s="6">
        <v>21</v>
      </c>
      <c r="C23" s="6">
        <v>6</v>
      </c>
      <c r="D23" s="6">
        <v>103</v>
      </c>
      <c r="E23" s="6" t="s">
        <v>98</v>
      </c>
      <c r="F23" s="6" t="s">
        <v>99</v>
      </c>
      <c r="G23" s="6" t="s">
        <v>36</v>
      </c>
      <c r="H23" s="6" t="s">
        <v>156</v>
      </c>
      <c r="I23" s="6" t="s">
        <v>165</v>
      </c>
      <c r="J23" s="6" t="s">
        <v>167</v>
      </c>
      <c r="K23" s="11"/>
      <c r="L23" s="7">
        <v>4.6494212962962965E-3</v>
      </c>
      <c r="M23" s="11"/>
      <c r="N23" s="7">
        <v>2.3631134259259261E-3</v>
      </c>
      <c r="O23" s="7">
        <v>2.2690509259259261E-3</v>
      </c>
      <c r="P23" s="7">
        <v>2.3058333333333338E-3</v>
      </c>
      <c r="Q23" s="7">
        <v>2.279861111111111E-3</v>
      </c>
      <c r="R23" s="7"/>
      <c r="S23" s="7">
        <v>2.7321527777777778E-3</v>
      </c>
      <c r="T23" s="9">
        <f>N23+O23+P23+Q23+S23</f>
        <v>1.1950011574074075E-2</v>
      </c>
      <c r="U23" s="11"/>
      <c r="V23" s="7">
        <v>2.0259027777777779E-3</v>
      </c>
      <c r="W23" s="11"/>
      <c r="X23" s="5">
        <f>L23+T23+V23</f>
        <v>1.862533564814815E-2</v>
      </c>
      <c r="Y23" s="10"/>
      <c r="Z23" s="10"/>
    </row>
    <row r="24" spans="1:27" x14ac:dyDescent="0.25">
      <c r="A24" s="8"/>
      <c r="B24" s="6">
        <v>22</v>
      </c>
      <c r="C24" s="6">
        <v>7</v>
      </c>
      <c r="D24" s="6">
        <v>115</v>
      </c>
      <c r="E24" s="6" t="s">
        <v>29</v>
      </c>
      <c r="F24" s="6" t="s">
        <v>114</v>
      </c>
      <c r="G24" s="6"/>
      <c r="H24" s="6" t="s">
        <v>163</v>
      </c>
      <c r="I24" s="6" t="s">
        <v>165</v>
      </c>
      <c r="J24" s="6" t="s">
        <v>167</v>
      </c>
      <c r="K24" s="8"/>
      <c r="L24" s="7">
        <v>4.6092824074074074E-3</v>
      </c>
      <c r="M24" s="8"/>
      <c r="N24" s="7">
        <v>2.3413194444444445E-3</v>
      </c>
      <c r="O24" s="7">
        <v>2.3699421296296298E-3</v>
      </c>
      <c r="P24" s="7">
        <v>2.3342708333333332E-3</v>
      </c>
      <c r="Q24" s="7">
        <v>2.3665740740740739E-3</v>
      </c>
      <c r="R24" s="7"/>
      <c r="S24" s="7">
        <v>2.8403587962962961E-3</v>
      </c>
      <c r="T24" s="9">
        <f>N24+O24+P24+Q24+S24</f>
        <v>1.2252465277777777E-2</v>
      </c>
      <c r="U24" s="8"/>
      <c r="V24" s="7">
        <v>1.8075231481481482E-3</v>
      </c>
      <c r="W24" s="8"/>
      <c r="X24" s="5">
        <f>L24+T24+V24</f>
        <v>1.8669270833333331E-2</v>
      </c>
      <c r="Y24" s="8"/>
      <c r="Z24" s="10"/>
    </row>
    <row r="25" spans="1:27" x14ac:dyDescent="0.25">
      <c r="A25" s="8"/>
      <c r="B25" s="6">
        <v>23</v>
      </c>
      <c r="C25" s="6">
        <v>2</v>
      </c>
      <c r="D25" s="6">
        <v>8</v>
      </c>
      <c r="E25" s="6" t="s">
        <v>52</v>
      </c>
      <c r="F25" s="6" t="s">
        <v>53</v>
      </c>
      <c r="G25" s="6" t="s">
        <v>118</v>
      </c>
      <c r="H25" s="6" t="s">
        <v>135</v>
      </c>
      <c r="I25" s="6" t="s">
        <v>164</v>
      </c>
      <c r="J25" s="6" t="s">
        <v>167</v>
      </c>
      <c r="K25" s="8"/>
      <c r="L25" s="7">
        <v>4.9053587962962966E-3</v>
      </c>
      <c r="M25" s="8"/>
      <c r="N25" s="7">
        <v>2.2208564814814816E-3</v>
      </c>
      <c r="O25" s="7">
        <v>2.2812152777777778E-3</v>
      </c>
      <c r="P25" s="7">
        <v>2.2729976851851852E-3</v>
      </c>
      <c r="Q25" s="7">
        <v>2.3194560185185184E-3</v>
      </c>
      <c r="R25" s="7"/>
      <c r="S25" s="7">
        <v>2.840462962962963E-3</v>
      </c>
      <c r="T25" s="9">
        <f>N25+O25+P25+Q25+S25</f>
        <v>1.1934988425925925E-2</v>
      </c>
      <c r="U25" s="8"/>
      <c r="V25" s="7">
        <v>1.8585416666666665E-3</v>
      </c>
      <c r="W25" s="8"/>
      <c r="X25" s="5">
        <f>L25+T25+V25</f>
        <v>1.869888888888889E-2</v>
      </c>
      <c r="Y25" s="10"/>
      <c r="Z25" s="10"/>
    </row>
    <row r="26" spans="1:27" x14ac:dyDescent="0.25">
      <c r="A26" s="8"/>
      <c r="B26" s="6">
        <v>24</v>
      </c>
      <c r="C26" s="6">
        <v>8</v>
      </c>
      <c r="D26" s="6">
        <v>102</v>
      </c>
      <c r="E26" s="6" t="s">
        <v>96</v>
      </c>
      <c r="F26" s="6" t="s">
        <v>97</v>
      </c>
      <c r="G26" s="6" t="s">
        <v>126</v>
      </c>
      <c r="H26" s="6" t="s">
        <v>155</v>
      </c>
      <c r="I26" s="6" t="s">
        <v>165</v>
      </c>
      <c r="J26" s="6" t="s">
        <v>167</v>
      </c>
      <c r="K26" s="11"/>
      <c r="L26" s="7">
        <v>4.959791666666667E-3</v>
      </c>
      <c r="M26" s="11"/>
      <c r="N26" s="7">
        <v>2.2805787037037035E-3</v>
      </c>
      <c r="O26" s="7">
        <v>2.2905555555555557E-3</v>
      </c>
      <c r="P26" s="7">
        <v>2.2697569444444445E-3</v>
      </c>
      <c r="Q26" s="7">
        <v>2.3460763888888893E-3</v>
      </c>
      <c r="R26" s="7"/>
      <c r="S26" s="7">
        <v>2.6026157407407408E-3</v>
      </c>
      <c r="T26" s="9">
        <f>N26+O26+P26+Q26+S26</f>
        <v>1.1789583333333332E-2</v>
      </c>
      <c r="U26" s="11"/>
      <c r="V26" s="7">
        <v>2.0538194444444445E-3</v>
      </c>
      <c r="W26" s="11"/>
      <c r="X26" s="5">
        <f>L26+T26+V26</f>
        <v>1.8803194444444445E-2</v>
      </c>
      <c r="Y26" s="10"/>
      <c r="Z26" s="10"/>
    </row>
    <row r="27" spans="1:27" x14ac:dyDescent="0.25">
      <c r="A27" s="8"/>
      <c r="B27" s="6">
        <v>25</v>
      </c>
      <c r="C27" s="6">
        <v>6</v>
      </c>
      <c r="D27" s="6">
        <v>86</v>
      </c>
      <c r="E27" s="6" t="s">
        <v>72</v>
      </c>
      <c r="F27" s="6" t="s">
        <v>73</v>
      </c>
      <c r="G27" s="6" t="s">
        <v>122</v>
      </c>
      <c r="H27" s="6" t="s">
        <v>145</v>
      </c>
      <c r="I27" s="6" t="s">
        <v>165</v>
      </c>
      <c r="J27" s="6" t="s">
        <v>166</v>
      </c>
      <c r="K27" s="11"/>
      <c r="L27" s="7">
        <v>4.5573032407407402E-3</v>
      </c>
      <c r="M27" s="11"/>
      <c r="N27" s="7">
        <v>2.4912268518518517E-3</v>
      </c>
      <c r="O27" s="7">
        <v>2.4607754629629628E-3</v>
      </c>
      <c r="P27" s="7">
        <v>2.4283101851851853E-3</v>
      </c>
      <c r="Q27" s="7">
        <v>2.4427083333333336E-3</v>
      </c>
      <c r="R27" s="7"/>
      <c r="S27" s="7">
        <v>2.7227777777777775E-3</v>
      </c>
      <c r="T27" s="9">
        <f>N27+O27+P27+Q27+S27</f>
        <v>1.254579861111111E-2</v>
      </c>
      <c r="U27" s="11"/>
      <c r="V27" s="7">
        <v>1.8815509259259256E-3</v>
      </c>
      <c r="W27" s="11"/>
      <c r="X27" s="5">
        <f>L27+T27+V27</f>
        <v>1.8984652777777774E-2</v>
      </c>
      <c r="Y27" s="10"/>
      <c r="Z27" s="10"/>
    </row>
    <row r="28" spans="1:27" x14ac:dyDescent="0.25">
      <c r="A28" s="8"/>
      <c r="B28" s="6">
        <v>26</v>
      </c>
      <c r="C28" s="6">
        <v>3</v>
      </c>
      <c r="D28" s="6">
        <v>3</v>
      </c>
      <c r="E28" s="6" t="s">
        <v>46</v>
      </c>
      <c r="F28" s="6" t="s">
        <v>47</v>
      </c>
      <c r="G28" s="6" t="s">
        <v>116</v>
      </c>
      <c r="H28" s="6" t="s">
        <v>132</v>
      </c>
      <c r="I28" s="6" t="s">
        <v>164</v>
      </c>
      <c r="J28" s="6" t="s">
        <v>167</v>
      </c>
      <c r="K28" s="11"/>
      <c r="L28" s="7">
        <v>4.6509259259259255E-3</v>
      </c>
      <c r="M28" s="11"/>
      <c r="N28" s="7">
        <v>2.3663194444444443E-3</v>
      </c>
      <c r="O28" s="7">
        <v>2.3673148148148147E-3</v>
      </c>
      <c r="P28" s="7">
        <v>2.3873032407407406E-3</v>
      </c>
      <c r="Q28" s="7">
        <v>2.4537499999999998E-3</v>
      </c>
      <c r="R28" s="7"/>
      <c r="S28" s="7">
        <v>2.8162384259259256E-3</v>
      </c>
      <c r="T28" s="9">
        <f>N28+O28+P28+Q28+S28</f>
        <v>1.2390925925925923E-2</v>
      </c>
      <c r="U28" s="11"/>
      <c r="V28" s="7">
        <v>1.9530555555555558E-3</v>
      </c>
      <c r="W28" s="11"/>
      <c r="X28" s="5">
        <f>L28+T28+V28</f>
        <v>1.8994907407407405E-2</v>
      </c>
      <c r="Y28" s="10"/>
      <c r="Z28" s="10"/>
    </row>
    <row r="29" spans="1:27" x14ac:dyDescent="0.25">
      <c r="A29" s="8"/>
      <c r="B29" s="6">
        <v>27</v>
      </c>
      <c r="C29" s="17">
        <v>10</v>
      </c>
      <c r="D29" s="6">
        <v>18</v>
      </c>
      <c r="E29" s="6" t="s">
        <v>66</v>
      </c>
      <c r="F29" s="6" t="s">
        <v>67</v>
      </c>
      <c r="G29" s="6"/>
      <c r="H29" s="6"/>
      <c r="I29" s="6" t="s">
        <v>164</v>
      </c>
      <c r="J29" s="6" t="s">
        <v>166</v>
      </c>
      <c r="L29" s="7">
        <v>4.9775578703703709E-3</v>
      </c>
      <c r="N29" s="7">
        <v>2.2452777777777779E-3</v>
      </c>
      <c r="O29" s="7">
        <v>2.3210300925925928E-3</v>
      </c>
      <c r="P29" s="7">
        <v>2.3628009259259257E-3</v>
      </c>
      <c r="Q29" s="7">
        <v>2.4125925925925925E-3</v>
      </c>
      <c r="R29" s="7"/>
      <c r="S29" s="7">
        <v>2.9762731481481485E-3</v>
      </c>
      <c r="T29" s="9">
        <f>N29+O29+P29+Q29+S29</f>
        <v>1.2317974537037037E-2</v>
      </c>
      <c r="V29" s="7">
        <v>1.9023495370370372E-3</v>
      </c>
      <c r="X29" s="5">
        <f>L29+T29+V29</f>
        <v>1.9197881944444446E-2</v>
      </c>
      <c r="Y29" s="10"/>
      <c r="Z29" s="10"/>
      <c r="AA29" s="10"/>
    </row>
    <row r="30" spans="1:27" x14ac:dyDescent="0.25">
      <c r="A30" s="8"/>
      <c r="B30" s="6">
        <v>28</v>
      </c>
      <c r="C30" s="6">
        <v>7</v>
      </c>
      <c r="D30" s="6">
        <v>89</v>
      </c>
      <c r="E30" s="6" t="s">
        <v>78</v>
      </c>
      <c r="F30" s="6" t="s">
        <v>79</v>
      </c>
      <c r="G30" s="6" t="s">
        <v>34</v>
      </c>
      <c r="H30" s="6"/>
      <c r="I30" s="6" t="s">
        <v>165</v>
      </c>
      <c r="J30" s="6" t="s">
        <v>166</v>
      </c>
      <c r="K30" s="11"/>
      <c r="L30" s="7">
        <v>4.7564814814814813E-3</v>
      </c>
      <c r="M30" s="11"/>
      <c r="N30" s="7">
        <v>2.4909374999999997E-3</v>
      </c>
      <c r="O30" s="7">
        <v>2.4362962962962962E-3</v>
      </c>
      <c r="P30" s="7">
        <v>2.3927430555555555E-3</v>
      </c>
      <c r="Q30" s="7">
        <v>2.455520833333333E-3</v>
      </c>
      <c r="R30" s="7"/>
      <c r="S30" s="7">
        <v>2.7255902777777782E-3</v>
      </c>
      <c r="T30" s="9">
        <f>N30+O30+P30+Q30+S30</f>
        <v>1.2501087962962962E-2</v>
      </c>
      <c r="U30" s="11"/>
      <c r="V30" s="7">
        <v>1.9570833333333332E-3</v>
      </c>
      <c r="W30" s="11"/>
      <c r="X30" s="5">
        <f>L30+T30+V30</f>
        <v>1.9214652777777778E-2</v>
      </c>
      <c r="Y30" s="10"/>
      <c r="Z30" s="10"/>
    </row>
    <row r="31" spans="1:27" x14ac:dyDescent="0.25">
      <c r="A31" s="8"/>
      <c r="B31" s="6">
        <v>29</v>
      </c>
      <c r="C31" s="6">
        <v>4</v>
      </c>
      <c r="D31" s="6">
        <v>2</v>
      </c>
      <c r="E31" s="6" t="s">
        <v>29</v>
      </c>
      <c r="F31" s="6" t="s">
        <v>30</v>
      </c>
      <c r="G31" s="6" t="s">
        <v>34</v>
      </c>
      <c r="H31" s="6" t="s">
        <v>131</v>
      </c>
      <c r="I31" s="6" t="s">
        <v>164</v>
      </c>
      <c r="J31" s="6" t="s">
        <v>167</v>
      </c>
      <c r="K31" s="11"/>
      <c r="L31" s="7">
        <v>5.041481481481481E-3</v>
      </c>
      <c r="M31" s="11"/>
      <c r="N31" s="7">
        <v>2.4695254629629629E-3</v>
      </c>
      <c r="O31" s="7">
        <v>2.4054166666666664E-3</v>
      </c>
      <c r="P31" s="7">
        <v>2.3151851851851853E-3</v>
      </c>
      <c r="Q31" s="7">
        <v>2.3094560185185184E-3</v>
      </c>
      <c r="R31" s="7"/>
      <c r="S31" s="7">
        <v>2.6791087962962962E-3</v>
      </c>
      <c r="T31" s="9">
        <f>N31+O31+P31+Q31+S31</f>
        <v>1.2178692129629628E-2</v>
      </c>
      <c r="U31" s="11"/>
      <c r="V31" s="7">
        <v>2.0179745370370373E-3</v>
      </c>
      <c r="W31" s="11"/>
      <c r="X31" s="5">
        <f>L31+T31+V31</f>
        <v>1.9238148148148147E-2</v>
      </c>
      <c r="Y31" s="10"/>
      <c r="Z31" s="10"/>
    </row>
    <row r="32" spans="1:27" x14ac:dyDescent="0.25">
      <c r="A32" s="8"/>
      <c r="B32" s="6">
        <v>30</v>
      </c>
      <c r="C32" s="6">
        <v>5</v>
      </c>
      <c r="D32" s="6">
        <v>10</v>
      </c>
      <c r="E32" s="6" t="s">
        <v>54</v>
      </c>
      <c r="F32" s="6" t="s">
        <v>55</v>
      </c>
      <c r="G32" s="6" t="s">
        <v>34</v>
      </c>
      <c r="H32" s="6"/>
      <c r="I32" s="6" t="s">
        <v>164</v>
      </c>
      <c r="J32" s="6" t="s">
        <v>167</v>
      </c>
      <c r="K32" s="11"/>
      <c r="L32" s="7">
        <v>4.7986805555555552E-3</v>
      </c>
      <c r="M32" s="11"/>
      <c r="N32" s="7">
        <v>2.4127546296296297E-3</v>
      </c>
      <c r="O32" s="7">
        <v>2.4404861111111112E-3</v>
      </c>
      <c r="P32" s="7">
        <v>2.4488310185185186E-3</v>
      </c>
      <c r="Q32" s="7">
        <v>2.4414699074074074E-3</v>
      </c>
      <c r="R32" s="7"/>
      <c r="S32" s="7">
        <v>2.7459722222222226E-3</v>
      </c>
      <c r="T32" s="9">
        <f>N32+O32+P32+Q32+S32</f>
        <v>1.248951388888889E-2</v>
      </c>
      <c r="U32" s="11"/>
      <c r="V32" s="7">
        <v>1.9641550925925924E-3</v>
      </c>
      <c r="W32" s="11"/>
      <c r="X32" s="5">
        <f>L32+T32+V32</f>
        <v>1.9252349537037038E-2</v>
      </c>
      <c r="Y32" s="10"/>
      <c r="Z32" s="10"/>
    </row>
    <row r="33" spans="1:26" x14ac:dyDescent="0.25">
      <c r="A33" s="8"/>
      <c r="B33" s="6">
        <v>31</v>
      </c>
      <c r="C33" s="6">
        <v>8</v>
      </c>
      <c r="D33" s="6">
        <v>107</v>
      </c>
      <c r="E33" s="6" t="s">
        <v>15</v>
      </c>
      <c r="F33" s="6" t="s">
        <v>105</v>
      </c>
      <c r="G33" s="6" t="s">
        <v>118</v>
      </c>
      <c r="H33" s="6" t="s">
        <v>158</v>
      </c>
      <c r="I33" s="6" t="s">
        <v>165</v>
      </c>
      <c r="J33" s="6" t="s">
        <v>166</v>
      </c>
      <c r="K33" s="8"/>
      <c r="L33" s="7">
        <v>4.7484375000000001E-3</v>
      </c>
      <c r="M33" s="8"/>
      <c r="N33" s="7">
        <v>2.4547916666666668E-3</v>
      </c>
      <c r="O33" s="7">
        <v>2.4432638888888889E-3</v>
      </c>
      <c r="P33" s="7">
        <v>2.4344097222222219E-3</v>
      </c>
      <c r="Q33" s="7">
        <v>2.4732291666666665E-3</v>
      </c>
      <c r="R33" s="7"/>
      <c r="S33" s="7">
        <v>2.782581018518518E-3</v>
      </c>
      <c r="T33" s="9">
        <f>N33+O33+P33+Q33+S33</f>
        <v>1.2588275462962963E-2</v>
      </c>
      <c r="U33" s="8"/>
      <c r="V33" s="7">
        <v>2.0960763888888891E-3</v>
      </c>
      <c r="W33" s="8"/>
      <c r="X33" s="5">
        <f>L33+T33+V33</f>
        <v>1.9432789351851852E-2</v>
      </c>
      <c r="Y33" s="8"/>
      <c r="Z33" s="10"/>
    </row>
    <row r="34" spans="1:26" x14ac:dyDescent="0.25">
      <c r="A34" s="8"/>
      <c r="B34" s="6">
        <v>32</v>
      </c>
      <c r="C34" s="6">
        <v>9</v>
      </c>
      <c r="D34" s="6">
        <v>100</v>
      </c>
      <c r="E34" s="6" t="s">
        <v>92</v>
      </c>
      <c r="F34" s="6" t="s">
        <v>93</v>
      </c>
      <c r="G34" s="6" t="s">
        <v>125</v>
      </c>
      <c r="H34" s="6" t="s">
        <v>153</v>
      </c>
      <c r="I34" s="6" t="s">
        <v>165</v>
      </c>
      <c r="J34" s="6" t="s">
        <v>167</v>
      </c>
      <c r="K34" s="3"/>
      <c r="L34" s="7">
        <v>4.9727546296296299E-3</v>
      </c>
      <c r="M34" s="4"/>
      <c r="N34" s="7">
        <v>2.3370138888888889E-3</v>
      </c>
      <c r="O34" s="7">
        <v>2.4464699074074072E-3</v>
      </c>
      <c r="P34" s="7">
        <v>2.4218518518518517E-3</v>
      </c>
      <c r="Q34" s="7">
        <v>2.4179166666666667E-3</v>
      </c>
      <c r="R34" s="7"/>
      <c r="S34" s="7">
        <v>2.7764930555555551E-3</v>
      </c>
      <c r="T34" s="9">
        <f>N34+O34+P34+Q34+S34</f>
        <v>1.239974537037037E-2</v>
      </c>
      <c r="U34" s="3"/>
      <c r="V34" s="7">
        <v>2.116851851851852E-3</v>
      </c>
      <c r="W34" s="3"/>
      <c r="X34" s="5">
        <f>L34+T34+V34</f>
        <v>1.9489351851851851E-2</v>
      </c>
      <c r="Y34" s="10"/>
      <c r="Z34" s="10"/>
    </row>
    <row r="35" spans="1:26" x14ac:dyDescent="0.25">
      <c r="A35" s="8"/>
      <c r="B35" s="6">
        <v>33</v>
      </c>
      <c r="C35" s="6">
        <v>6</v>
      </c>
      <c r="D35" s="6">
        <v>15</v>
      </c>
      <c r="E35" s="6" t="s">
        <v>24</v>
      </c>
      <c r="F35" s="6" t="s">
        <v>33</v>
      </c>
      <c r="G35" s="6"/>
      <c r="H35" s="6" t="s">
        <v>140</v>
      </c>
      <c r="I35" s="6" t="s">
        <v>164</v>
      </c>
      <c r="J35" s="6" t="s">
        <v>167</v>
      </c>
      <c r="K35" s="8"/>
      <c r="L35" s="7">
        <v>5.0688194444444444E-3</v>
      </c>
      <c r="M35" s="8"/>
      <c r="N35" s="7">
        <v>2.3854166666666668E-3</v>
      </c>
      <c r="O35" s="7">
        <v>2.3675810185185184E-3</v>
      </c>
      <c r="P35" s="7">
        <v>2.4067476851851854E-3</v>
      </c>
      <c r="Q35" s="7">
        <v>2.3747685185185187E-3</v>
      </c>
      <c r="R35" s="7"/>
      <c r="S35" s="7">
        <v>2.6669560185185186E-3</v>
      </c>
      <c r="T35" s="9">
        <f>N35+O35+P35+Q35+S35</f>
        <v>1.2201469907407407E-2</v>
      </c>
      <c r="U35" s="8"/>
      <c r="V35" s="7">
        <v>2.3272222222222223E-3</v>
      </c>
      <c r="W35" s="8"/>
      <c r="X35" s="5">
        <f>L35+T35+V35</f>
        <v>1.9597511574074074E-2</v>
      </c>
      <c r="Y35" s="10"/>
      <c r="Z35" s="10"/>
    </row>
    <row r="36" spans="1:26" x14ac:dyDescent="0.25">
      <c r="A36" s="8"/>
      <c r="B36" s="6">
        <v>34</v>
      </c>
      <c r="C36" s="6">
        <v>10</v>
      </c>
      <c r="D36" s="6">
        <v>87</v>
      </c>
      <c r="E36" s="6" t="s">
        <v>74</v>
      </c>
      <c r="F36" s="6" t="s">
        <v>75</v>
      </c>
      <c r="G36" s="6" t="s">
        <v>123</v>
      </c>
      <c r="H36" s="6" t="s">
        <v>146</v>
      </c>
      <c r="I36" s="6" t="s">
        <v>165</v>
      </c>
      <c r="J36" s="6" t="s">
        <v>167</v>
      </c>
      <c r="K36" s="11"/>
      <c r="L36" s="7">
        <v>5.0163888888888888E-3</v>
      </c>
      <c r="M36" s="11"/>
      <c r="N36" s="7">
        <v>2.5260300925925927E-3</v>
      </c>
      <c r="O36" s="7">
        <v>2.485196759259259E-3</v>
      </c>
      <c r="P36" s="7">
        <v>2.4717939814814815E-3</v>
      </c>
      <c r="Q36" s="7">
        <v>2.5091666666666669E-3</v>
      </c>
      <c r="R36" s="7"/>
      <c r="S36" s="7">
        <v>2.9357754629629629E-3</v>
      </c>
      <c r="T36" s="9">
        <f>N36+O36+P36+Q36+S36</f>
        <v>1.2927962962962962E-2</v>
      </c>
      <c r="U36" s="11"/>
      <c r="V36" s="7">
        <v>2.0516435185185182E-3</v>
      </c>
      <c r="W36" s="11"/>
      <c r="X36" s="5">
        <f>L36+T36+V36</f>
        <v>1.9995995370370369E-2</v>
      </c>
      <c r="Y36" s="10"/>
      <c r="Z36" s="10"/>
    </row>
    <row r="37" spans="1:26" x14ac:dyDescent="0.25">
      <c r="A37" s="8"/>
      <c r="B37" s="6">
        <v>35</v>
      </c>
      <c r="C37" s="6">
        <v>7</v>
      </c>
      <c r="D37" s="6">
        <v>12</v>
      </c>
      <c r="E37" s="6" t="s">
        <v>24</v>
      </c>
      <c r="F37" s="6" t="s">
        <v>58</v>
      </c>
      <c r="G37" s="6"/>
      <c r="H37" s="6" t="s">
        <v>137</v>
      </c>
      <c r="I37" s="6" t="s">
        <v>164</v>
      </c>
      <c r="J37" s="6" t="s">
        <v>167</v>
      </c>
      <c r="K37" s="8"/>
      <c r="L37" s="7">
        <v>4.7703125000000002E-3</v>
      </c>
      <c r="M37" s="8"/>
      <c r="N37" s="7">
        <v>2.5305671296296296E-3</v>
      </c>
      <c r="O37" s="7">
        <v>2.6103935185185188E-3</v>
      </c>
      <c r="P37" s="7">
        <v>2.5858449074074074E-3</v>
      </c>
      <c r="Q37" s="7">
        <v>2.5629398148148148E-3</v>
      </c>
      <c r="R37" s="7"/>
      <c r="S37" s="7">
        <v>2.9926041666666664E-3</v>
      </c>
      <c r="T37" s="9">
        <f>N37+O37+P37+Q37+S37</f>
        <v>1.3282349537037035E-2</v>
      </c>
      <c r="U37" s="8"/>
      <c r="V37" s="7">
        <v>2.1127199074074073E-3</v>
      </c>
      <c r="W37" s="8"/>
      <c r="X37" s="5">
        <f>L37+T37+V37</f>
        <v>2.0165381944444446E-2</v>
      </c>
      <c r="Y37" s="10"/>
      <c r="Z37" s="10"/>
    </row>
    <row r="38" spans="1:26" x14ac:dyDescent="0.25">
      <c r="A38" s="8"/>
      <c r="B38" s="6">
        <v>36</v>
      </c>
      <c r="C38" s="6">
        <v>11</v>
      </c>
      <c r="D38" s="6">
        <v>110</v>
      </c>
      <c r="E38" s="6" t="s">
        <v>107</v>
      </c>
      <c r="F38" s="6" t="s">
        <v>108</v>
      </c>
      <c r="G38" s="6" t="s">
        <v>34</v>
      </c>
      <c r="H38" s="6" t="s">
        <v>159</v>
      </c>
      <c r="I38" s="6" t="s">
        <v>165</v>
      </c>
      <c r="J38" s="6" t="s">
        <v>167</v>
      </c>
      <c r="K38" s="3"/>
      <c r="L38" s="7">
        <v>5.1505324074074075E-3</v>
      </c>
      <c r="M38" s="4"/>
      <c r="N38" s="7">
        <v>2.4965046296296293E-3</v>
      </c>
      <c r="O38" s="7">
        <v>2.518773148148148E-3</v>
      </c>
      <c r="P38" s="7">
        <v>2.5842476851851851E-3</v>
      </c>
      <c r="Q38" s="7">
        <v>2.6347222222222223E-3</v>
      </c>
      <c r="R38" s="7"/>
      <c r="S38" s="7">
        <v>3.0262268518518516E-3</v>
      </c>
      <c r="T38" s="9">
        <f>N38+O38+P38+Q38+S38</f>
        <v>1.3260474537037036E-2</v>
      </c>
      <c r="U38" s="3"/>
      <c r="V38" s="7">
        <v>2.0727546296296297E-3</v>
      </c>
      <c r="W38" s="3"/>
      <c r="X38" s="5">
        <f>L38+T38+V38</f>
        <v>2.0483761574074073E-2</v>
      </c>
      <c r="Y38" s="8"/>
      <c r="Z38" s="10"/>
    </row>
    <row r="39" spans="1:26" s="8" customFormat="1" x14ac:dyDescent="0.25">
      <c r="B39" s="6">
        <v>37</v>
      </c>
      <c r="C39" s="6">
        <v>12</v>
      </c>
      <c r="D39" s="6">
        <v>98</v>
      </c>
      <c r="E39" s="6" t="s">
        <v>89</v>
      </c>
      <c r="F39" s="6" t="s">
        <v>90</v>
      </c>
      <c r="G39" s="6" t="s">
        <v>34</v>
      </c>
      <c r="H39" s="6" t="s">
        <v>151</v>
      </c>
      <c r="I39" s="6" t="s">
        <v>165</v>
      </c>
      <c r="J39" s="6" t="s">
        <v>167</v>
      </c>
      <c r="K39" s="11"/>
      <c r="L39" s="7">
        <v>5.1730208333333342E-3</v>
      </c>
      <c r="M39" s="11"/>
      <c r="N39" s="7">
        <v>2.5633449074074074E-3</v>
      </c>
      <c r="O39" s="7">
        <v>2.5751273148148148E-3</v>
      </c>
      <c r="P39" s="7">
        <v>2.5520717592592596E-3</v>
      </c>
      <c r="Q39" s="7">
        <v>2.5935416666666667E-3</v>
      </c>
      <c r="R39" s="7"/>
      <c r="S39" s="7">
        <v>2.9324652777777773E-3</v>
      </c>
      <c r="T39" s="9">
        <f>N39+O39+P39+Q39+S39</f>
        <v>1.3216550925925925E-2</v>
      </c>
      <c r="U39" s="11"/>
      <c r="V39" s="7">
        <v>2.1518402777777781E-3</v>
      </c>
      <c r="W39" s="11"/>
      <c r="X39" s="5">
        <f>L39+T39+V39</f>
        <v>2.0541412037037039E-2</v>
      </c>
      <c r="Y39" s="10"/>
    </row>
    <row r="40" spans="1:26" s="8" customFormat="1" x14ac:dyDescent="0.25">
      <c r="B40" s="6">
        <v>38</v>
      </c>
      <c r="C40" s="6">
        <v>13</v>
      </c>
      <c r="D40" s="6">
        <v>95</v>
      </c>
      <c r="E40" s="6" t="s">
        <v>84</v>
      </c>
      <c r="F40" s="6" t="s">
        <v>85</v>
      </c>
      <c r="G40" s="6" t="s">
        <v>124</v>
      </c>
      <c r="H40" s="6"/>
      <c r="I40" s="6" t="s">
        <v>165</v>
      </c>
      <c r="J40" s="6" t="s">
        <v>167</v>
      </c>
      <c r="L40" s="7">
        <v>5.2247222222222217E-3</v>
      </c>
      <c r="N40" s="7">
        <v>2.5416319444444449E-3</v>
      </c>
      <c r="O40" s="7">
        <v>2.5670370370370374E-3</v>
      </c>
      <c r="P40" s="7">
        <v>2.5511921296296294E-3</v>
      </c>
      <c r="Q40" s="7">
        <v>2.6417592592592591E-3</v>
      </c>
      <c r="R40" s="7"/>
      <c r="S40" s="7">
        <v>2.956238425925926E-3</v>
      </c>
      <c r="T40" s="9">
        <f>N40+O40+P40+Q40+S40</f>
        <v>1.3257858796296297E-2</v>
      </c>
      <c r="V40" s="7">
        <v>2.0976736111111109E-3</v>
      </c>
      <c r="X40" s="5">
        <f>L40+T40+V40</f>
        <v>2.0580254629629629E-2</v>
      </c>
      <c r="Y40" s="10"/>
    </row>
    <row r="41" spans="1:26" s="8" customFormat="1" x14ac:dyDescent="0.25">
      <c r="B41" s="6">
        <v>39</v>
      </c>
      <c r="C41" s="6">
        <v>14</v>
      </c>
      <c r="D41" s="6">
        <v>106</v>
      </c>
      <c r="E41" s="6" t="s">
        <v>103</v>
      </c>
      <c r="F41" s="6" t="s">
        <v>104</v>
      </c>
      <c r="G41" s="6" t="s">
        <v>128</v>
      </c>
      <c r="H41" s="6"/>
      <c r="I41" s="6" t="s">
        <v>165</v>
      </c>
      <c r="J41" s="6" t="s">
        <v>167</v>
      </c>
      <c r="L41" s="7">
        <v>4.8425462962962962E-3</v>
      </c>
      <c r="N41" s="7">
        <v>2.7260300925925924E-3</v>
      </c>
      <c r="O41" s="7">
        <v>2.6976157407407404E-3</v>
      </c>
      <c r="P41" s="7">
        <v>2.6691898148148148E-3</v>
      </c>
      <c r="Q41" s="7">
        <v>2.7057523148148149E-3</v>
      </c>
      <c r="R41" s="7"/>
      <c r="S41" s="7">
        <v>3.147731481481481E-3</v>
      </c>
      <c r="T41" s="9">
        <f>N41+O41+P41+Q41+S41</f>
        <v>1.3946319444444443E-2</v>
      </c>
      <c r="V41" s="7">
        <v>1.9836458333333334E-3</v>
      </c>
      <c r="X41" s="5">
        <f>L41+T41+V41</f>
        <v>2.0772511574074073E-2</v>
      </c>
    </row>
    <row r="42" spans="1:26" s="8" customFormat="1" x14ac:dyDescent="0.25">
      <c r="B42" s="6">
        <v>40</v>
      </c>
      <c r="C42" s="6">
        <v>15</v>
      </c>
      <c r="D42" s="6">
        <v>88</v>
      </c>
      <c r="E42" s="6" t="s">
        <v>76</v>
      </c>
      <c r="F42" s="6" t="s">
        <v>77</v>
      </c>
      <c r="G42" s="6" t="s">
        <v>34</v>
      </c>
      <c r="H42" s="6"/>
      <c r="I42" s="6" t="s">
        <v>165</v>
      </c>
      <c r="J42" s="6" t="s">
        <v>167</v>
      </c>
      <c r="K42" s="11"/>
      <c r="L42" s="7">
        <v>5.3359490740740737E-3</v>
      </c>
      <c r="M42" s="11"/>
      <c r="N42" s="7">
        <v>2.5667708333333332E-3</v>
      </c>
      <c r="O42" s="7">
        <v>2.5846527777777777E-3</v>
      </c>
      <c r="P42" s="7">
        <v>2.5488194444444443E-3</v>
      </c>
      <c r="Q42" s="7">
        <v>2.6812268518518517E-3</v>
      </c>
      <c r="R42" s="7"/>
      <c r="S42" s="7">
        <v>3.0003356481481482E-3</v>
      </c>
      <c r="T42" s="9">
        <f>N42+O42+P42+Q42+S42</f>
        <v>1.3381805555555555E-2</v>
      </c>
      <c r="U42" s="11"/>
      <c r="V42" s="7">
        <v>2.4262037037037034E-3</v>
      </c>
      <c r="W42" s="11"/>
      <c r="X42" s="5">
        <f>L42+T42+V42</f>
        <v>2.1143958333333334E-2</v>
      </c>
      <c r="Y42" s="10"/>
    </row>
    <row r="43" spans="1:26" s="8" customFormat="1" x14ac:dyDescent="0.25">
      <c r="B43" s="6">
        <v>41</v>
      </c>
      <c r="C43" s="6">
        <v>8</v>
      </c>
      <c r="D43" s="6">
        <v>4</v>
      </c>
      <c r="E43" s="6" t="s">
        <v>48</v>
      </c>
      <c r="F43" s="6" t="s">
        <v>49</v>
      </c>
      <c r="G43" s="6" t="s">
        <v>34</v>
      </c>
      <c r="H43" s="6" t="s">
        <v>133</v>
      </c>
      <c r="I43" s="6" t="s">
        <v>164</v>
      </c>
      <c r="J43" s="6" t="s">
        <v>167</v>
      </c>
      <c r="K43" s="11"/>
      <c r="L43" s="7">
        <v>5.0923958333333333E-3</v>
      </c>
      <c r="M43" s="11"/>
      <c r="N43" s="7">
        <v>2.6689814814814818E-3</v>
      </c>
      <c r="O43" s="7">
        <v>2.6502199074074071E-3</v>
      </c>
      <c r="P43" s="7">
        <v>2.6820138888888887E-3</v>
      </c>
      <c r="Q43" s="7">
        <v>2.752916666666667E-3</v>
      </c>
      <c r="R43" s="7"/>
      <c r="S43" s="7">
        <v>3.1275115740740742E-3</v>
      </c>
      <c r="T43" s="9">
        <f>N43+O43+P43+Q43+S43</f>
        <v>1.3881643518518519E-2</v>
      </c>
      <c r="U43" s="11"/>
      <c r="V43" s="7">
        <v>2.3476504629629628E-3</v>
      </c>
      <c r="W43" s="11"/>
      <c r="X43" s="5">
        <f>L43+T43+V43</f>
        <v>2.1321689814814814E-2</v>
      </c>
      <c r="Y43" s="10"/>
    </row>
    <row r="44" spans="1:26" s="8" customFormat="1" x14ac:dyDescent="0.25">
      <c r="B44" s="6">
        <v>42</v>
      </c>
      <c r="C44" s="6">
        <v>16</v>
      </c>
      <c r="D44" s="6">
        <v>101</v>
      </c>
      <c r="E44" s="6" t="s">
        <v>94</v>
      </c>
      <c r="F44" s="6" t="s">
        <v>95</v>
      </c>
      <c r="G44" s="6" t="s">
        <v>35</v>
      </c>
      <c r="H44" s="6" t="s">
        <v>154</v>
      </c>
      <c r="I44" s="6" t="s">
        <v>165</v>
      </c>
      <c r="J44" s="6" t="s">
        <v>167</v>
      </c>
      <c r="K44" s="11"/>
      <c r="L44" s="7">
        <v>5.133009259259259E-3</v>
      </c>
      <c r="M44" s="11"/>
      <c r="N44" s="7">
        <v>2.6565277777777781E-3</v>
      </c>
      <c r="O44" s="7">
        <v>2.6693518518518516E-3</v>
      </c>
      <c r="P44" s="7">
        <v>2.7941435185185183E-3</v>
      </c>
      <c r="Q44" s="7">
        <v>2.8693634259259262E-3</v>
      </c>
      <c r="R44" s="7"/>
      <c r="S44" s="7">
        <v>3.1113888888888892E-3</v>
      </c>
      <c r="T44" s="9">
        <f>N44+O44+P44+Q44+S44</f>
        <v>1.4100775462962964E-2</v>
      </c>
      <c r="U44" s="11"/>
      <c r="V44" s="7">
        <v>2.1716435185185185E-3</v>
      </c>
      <c r="W44" s="11"/>
      <c r="X44" s="5">
        <f>L44+T44+V44</f>
        <v>2.140542824074074E-2</v>
      </c>
      <c r="Y44" s="10"/>
    </row>
    <row r="45" spans="1:26" s="8" customFormat="1" x14ac:dyDescent="0.25">
      <c r="B45" s="6">
        <v>43</v>
      </c>
      <c r="C45" s="6">
        <v>9</v>
      </c>
      <c r="D45" s="6">
        <v>108</v>
      </c>
      <c r="E45" s="6" t="s">
        <v>25</v>
      </c>
      <c r="F45" s="6" t="s">
        <v>16</v>
      </c>
      <c r="G45" s="6" t="s">
        <v>37</v>
      </c>
      <c r="H45" s="6"/>
      <c r="I45" s="6" t="s">
        <v>165</v>
      </c>
      <c r="J45" s="6" t="s">
        <v>166</v>
      </c>
      <c r="L45" s="7">
        <v>5.0172453703703707E-3</v>
      </c>
      <c r="N45" s="7">
        <v>2.7622453703703702E-3</v>
      </c>
      <c r="O45" s="7">
        <v>2.8223611111111106E-3</v>
      </c>
      <c r="P45" s="7">
        <v>2.8887268518518524E-3</v>
      </c>
      <c r="Q45" s="7">
        <v>2.9363773148148148E-3</v>
      </c>
      <c r="R45" s="7"/>
      <c r="S45" s="7">
        <v>3.3542013888888888E-3</v>
      </c>
      <c r="T45" s="9">
        <f>N45+O45+P45+Q45+S45</f>
        <v>1.4763912037037037E-2</v>
      </c>
      <c r="V45" s="7">
        <v>2.1876736111111112E-3</v>
      </c>
      <c r="X45" s="5">
        <f>L45+T45+V45</f>
        <v>2.1968831018518518E-2</v>
      </c>
    </row>
    <row r="46" spans="1:26" s="8" customFormat="1" x14ac:dyDescent="0.25">
      <c r="B46" s="6">
        <v>44</v>
      </c>
      <c r="C46" s="6">
        <v>10</v>
      </c>
      <c r="D46" s="6">
        <v>109</v>
      </c>
      <c r="E46" s="6" t="s">
        <v>106</v>
      </c>
      <c r="F46" s="6" t="s">
        <v>26</v>
      </c>
      <c r="G46" s="6" t="s">
        <v>20</v>
      </c>
      <c r="H46" s="6" t="s">
        <v>40</v>
      </c>
      <c r="I46" s="6" t="s">
        <v>165</v>
      </c>
      <c r="J46" s="6" t="s">
        <v>166</v>
      </c>
      <c r="L46" s="7">
        <v>4.9736226851851851E-3</v>
      </c>
      <c r="N46" s="7">
        <v>2.3681134259259259E-3</v>
      </c>
      <c r="O46" s="7">
        <v>2.3653124999999998E-3</v>
      </c>
      <c r="P46" s="7">
        <v>2.3986342592592592E-3</v>
      </c>
      <c r="Q46" s="7">
        <v>2.4177662037037037E-3</v>
      </c>
      <c r="R46" s="7">
        <v>2.4669791666666664E-3</v>
      </c>
      <c r="S46" s="7">
        <v>3.0023032407407411E-3</v>
      </c>
      <c r="T46" s="9">
        <f>N46+O46+P46+Q46+S46+R46</f>
        <v>1.5019108796296296E-2</v>
      </c>
      <c r="V46" s="7">
        <v>2.3493287037037037E-3</v>
      </c>
      <c r="X46" s="5">
        <f>L46+T46+V46</f>
        <v>2.2342060185185184E-2</v>
      </c>
      <c r="Y46" s="8" t="s">
        <v>169</v>
      </c>
    </row>
    <row r="47" spans="1:26" s="8" customFormat="1" x14ac:dyDescent="0.25">
      <c r="B47" s="6">
        <v>45</v>
      </c>
      <c r="C47" s="6">
        <v>11</v>
      </c>
      <c r="D47" s="6">
        <v>90</v>
      </c>
      <c r="E47" s="6" t="s">
        <v>80</v>
      </c>
      <c r="F47" s="6" t="s">
        <v>81</v>
      </c>
      <c r="G47" s="6" t="s">
        <v>19</v>
      </c>
      <c r="H47" s="6" t="s">
        <v>147</v>
      </c>
      <c r="I47" s="6" t="s">
        <v>165</v>
      </c>
      <c r="J47" s="6" t="s">
        <v>166</v>
      </c>
      <c r="K47" s="11"/>
      <c r="L47" s="6" t="s">
        <v>168</v>
      </c>
      <c r="M47" s="11"/>
      <c r="N47" s="7">
        <v>6.7198726851851846E-3</v>
      </c>
      <c r="O47" s="7">
        <v>3.161782407407407E-3</v>
      </c>
      <c r="P47" s="7">
        <v>3.235208333333333E-3</v>
      </c>
      <c r="Q47" s="7">
        <v>3.235208333333333E-3</v>
      </c>
      <c r="R47" s="7"/>
      <c r="S47" s="7">
        <v>3.9236111111111112E-3</v>
      </c>
      <c r="T47" s="9">
        <f>N47+O47+P47+Q47+S47</f>
        <v>2.0275682870370366E-2</v>
      </c>
      <c r="U47" s="11"/>
      <c r="V47" s="7">
        <v>2.9235185185185184E-3</v>
      </c>
      <c r="W47" s="11"/>
      <c r="X47" s="5">
        <f>T47+V47</f>
        <v>2.3199201388888886E-2</v>
      </c>
      <c r="Y47" s="10"/>
    </row>
    <row r="48" spans="1:26" s="8" customFormat="1" x14ac:dyDescent="0.25">
      <c r="B48" s="6">
        <v>46</v>
      </c>
      <c r="C48" s="6">
        <v>12</v>
      </c>
      <c r="D48" s="6">
        <v>105</v>
      </c>
      <c r="E48" s="6" t="s">
        <v>101</v>
      </c>
      <c r="F48" s="6" t="s">
        <v>102</v>
      </c>
      <c r="G48" s="6"/>
      <c r="H48" s="6"/>
      <c r="I48" s="6" t="s">
        <v>165</v>
      </c>
      <c r="J48" s="6" t="s">
        <v>166</v>
      </c>
      <c r="K48" s="11"/>
      <c r="L48" s="7">
        <v>5.3406481481481491E-3</v>
      </c>
      <c r="M48" s="11"/>
      <c r="N48" s="7">
        <v>3.0048611111111109E-3</v>
      </c>
      <c r="O48" s="7">
        <v>3.102048611111111E-3</v>
      </c>
      <c r="P48" s="7">
        <v>3.1712615740740742E-3</v>
      </c>
      <c r="Q48" s="7" t="s">
        <v>42</v>
      </c>
      <c r="R48" s="7"/>
      <c r="S48" s="7">
        <v>3.369733796296296E-3</v>
      </c>
      <c r="T48" s="9">
        <f>N48+O48+P48+S48</f>
        <v>1.2647905092592593E-2</v>
      </c>
      <c r="U48" s="11"/>
      <c r="V48" s="7">
        <v>2.4531597222222225E-3</v>
      </c>
      <c r="W48" s="11"/>
      <c r="X48" s="5">
        <f>L48+T48+V48</f>
        <v>2.0441712962962964E-2</v>
      </c>
      <c r="Y48" s="10" t="s">
        <v>170</v>
      </c>
    </row>
    <row r="49" spans="11:24" s="8" customFormat="1" x14ac:dyDescent="0.25">
      <c r="K49" s="3"/>
      <c r="L49" s="12"/>
      <c r="M49" s="4"/>
      <c r="N49" s="12"/>
      <c r="O49" s="12"/>
      <c r="P49" s="12"/>
      <c r="Q49" s="12"/>
      <c r="R49" s="12"/>
      <c r="S49" s="12"/>
      <c r="T49" s="13"/>
      <c r="U49" s="3"/>
      <c r="V49" s="12"/>
      <c r="W49" s="3"/>
      <c r="X49" s="14"/>
    </row>
    <row r="50" spans="11:24" s="8" customFormat="1" x14ac:dyDescent="0.25">
      <c r="L50" s="12"/>
      <c r="N50" s="12"/>
      <c r="O50" s="12"/>
      <c r="P50" s="12"/>
      <c r="Q50" s="12"/>
      <c r="R50" s="12"/>
      <c r="S50" s="12"/>
      <c r="T50" s="13"/>
      <c r="V50" s="12"/>
      <c r="X50" s="14"/>
    </row>
    <row r="51" spans="11:24" s="8" customFormat="1" x14ac:dyDescent="0.25">
      <c r="L51" s="12"/>
      <c r="N51" s="12"/>
      <c r="O51" s="12"/>
      <c r="P51" s="12"/>
      <c r="Q51" s="12"/>
      <c r="R51" s="12"/>
      <c r="S51" s="12"/>
      <c r="T51" s="13"/>
      <c r="V51" s="12"/>
      <c r="X51" s="14"/>
    </row>
    <row r="52" spans="11:24" s="8" customFormat="1" x14ac:dyDescent="0.25">
      <c r="L52" s="12"/>
      <c r="N52" s="12"/>
      <c r="O52" s="12"/>
      <c r="P52" s="12"/>
      <c r="Q52" s="12"/>
      <c r="R52" s="12"/>
      <c r="S52" s="12"/>
      <c r="T52" s="13"/>
      <c r="V52" s="12"/>
      <c r="X52" s="14"/>
    </row>
    <row r="53" spans="11:24" s="8" customFormat="1" x14ac:dyDescent="0.25">
      <c r="L53" s="12"/>
      <c r="N53" s="12"/>
      <c r="O53" s="12"/>
      <c r="P53" s="12"/>
      <c r="Q53" s="12"/>
      <c r="R53" s="12"/>
      <c r="S53" s="12"/>
      <c r="T53" s="13"/>
      <c r="V53" s="12"/>
      <c r="X53" s="14"/>
    </row>
    <row r="54" spans="11:24" s="8" customFormat="1" x14ac:dyDescent="0.25">
      <c r="L54" s="12"/>
      <c r="N54" s="12"/>
      <c r="O54" s="12"/>
      <c r="P54" s="12"/>
      <c r="Q54" s="12"/>
      <c r="R54" s="12"/>
      <c r="S54" s="12"/>
      <c r="T54" s="13"/>
      <c r="V54" s="12"/>
      <c r="X54" s="14"/>
    </row>
    <row r="55" spans="11:24" s="8" customFormat="1" x14ac:dyDescent="0.25">
      <c r="L55" s="12"/>
      <c r="N55" s="12"/>
      <c r="O55" s="12"/>
      <c r="P55" s="12"/>
      <c r="Q55" s="12"/>
      <c r="R55" s="12"/>
      <c r="S55" s="12"/>
      <c r="T55" s="13"/>
      <c r="V55" s="12"/>
      <c r="X55" s="14"/>
    </row>
    <row r="56" spans="11:24" s="8" customFormat="1" x14ac:dyDescent="0.25">
      <c r="L56" s="12"/>
      <c r="N56" s="12"/>
      <c r="O56" s="12"/>
      <c r="P56" s="12"/>
      <c r="Q56" s="12"/>
      <c r="R56" s="12"/>
      <c r="S56" s="12"/>
      <c r="T56" s="13"/>
      <c r="V56" s="12"/>
      <c r="X56" s="14"/>
    </row>
    <row r="57" spans="11:24" s="8" customFormat="1" x14ac:dyDescent="0.25">
      <c r="L57" s="12"/>
      <c r="N57" s="12"/>
      <c r="O57" s="12"/>
      <c r="P57" s="12"/>
      <c r="Q57" s="12"/>
      <c r="R57" s="12"/>
      <c r="S57" s="12"/>
      <c r="T57" s="13"/>
      <c r="V57" s="12"/>
      <c r="X57" s="14"/>
    </row>
    <row r="58" spans="11:24" s="8" customFormat="1" x14ac:dyDescent="0.25">
      <c r="L58" s="12"/>
      <c r="N58" s="12"/>
      <c r="O58" s="12"/>
      <c r="P58" s="12"/>
      <c r="Q58" s="12"/>
      <c r="R58" s="12"/>
      <c r="S58" s="12"/>
      <c r="T58" s="13"/>
      <c r="V58" s="12"/>
      <c r="X58" s="14"/>
    </row>
    <row r="59" spans="11:24" s="8" customFormat="1" x14ac:dyDescent="0.25">
      <c r="L59" s="12"/>
      <c r="N59" s="12"/>
      <c r="O59" s="12"/>
      <c r="P59" s="12"/>
      <c r="Q59" s="12"/>
      <c r="R59" s="12"/>
      <c r="S59" s="12"/>
      <c r="T59" s="13"/>
      <c r="V59" s="12"/>
      <c r="X59" s="14"/>
    </row>
    <row r="60" spans="11:24" s="8" customFormat="1" x14ac:dyDescent="0.25">
      <c r="L60" s="12"/>
      <c r="N60" s="12"/>
      <c r="O60" s="12"/>
      <c r="P60" s="12"/>
      <c r="Q60" s="12"/>
      <c r="R60" s="12"/>
      <c r="S60" s="12"/>
      <c r="T60" s="13"/>
      <c r="V60" s="12"/>
      <c r="X60" s="14"/>
    </row>
    <row r="61" spans="11:24" s="8" customFormat="1" x14ac:dyDescent="0.25">
      <c r="L61" s="12"/>
      <c r="N61" s="12"/>
      <c r="O61" s="12"/>
      <c r="P61" s="12"/>
      <c r="Q61" s="12"/>
      <c r="R61" s="12"/>
      <c r="S61" s="12"/>
      <c r="T61" s="13"/>
      <c r="V61" s="12"/>
      <c r="X61" s="14"/>
    </row>
    <row r="62" spans="11:24" s="8" customFormat="1" x14ac:dyDescent="0.25">
      <c r="L62" s="12"/>
      <c r="N62" s="12"/>
      <c r="O62" s="12"/>
      <c r="P62" s="12"/>
      <c r="Q62" s="12"/>
      <c r="R62" s="12"/>
      <c r="S62" s="12"/>
      <c r="T62" s="13"/>
      <c r="V62" s="12"/>
      <c r="X62" s="14"/>
    </row>
    <row r="63" spans="11:24" s="8" customFormat="1" x14ac:dyDescent="0.25">
      <c r="L63" s="12"/>
      <c r="N63" s="12"/>
      <c r="O63" s="12"/>
      <c r="P63" s="12"/>
      <c r="Q63" s="12"/>
      <c r="R63" s="12"/>
      <c r="S63" s="12"/>
      <c r="T63" s="13"/>
      <c r="V63" s="12"/>
      <c r="X63" s="14"/>
    </row>
    <row r="64" spans="11:24" s="8" customFormat="1" x14ac:dyDescent="0.25">
      <c r="T64" s="13"/>
      <c r="X64" s="14"/>
    </row>
    <row r="65" spans="20:24" s="8" customFormat="1" x14ac:dyDescent="0.25">
      <c r="T65" s="13"/>
      <c r="X65" s="14"/>
    </row>
    <row r="66" spans="20:24" s="8" customFormat="1" x14ac:dyDescent="0.25">
      <c r="T66" s="13"/>
      <c r="X66" s="14"/>
    </row>
    <row r="67" spans="20:24" s="8" customFormat="1" x14ac:dyDescent="0.25">
      <c r="T67" s="13"/>
      <c r="X67" s="14"/>
    </row>
    <row r="68" spans="20:24" s="8" customFormat="1" x14ac:dyDescent="0.25">
      <c r="T68" s="13"/>
      <c r="X68" s="14"/>
    </row>
    <row r="69" spans="20:24" s="8" customFormat="1" x14ac:dyDescent="0.25">
      <c r="T69" s="13"/>
      <c r="X69" s="14"/>
    </row>
    <row r="70" spans="20:24" s="8" customFormat="1" x14ac:dyDescent="0.25">
      <c r="T70" s="13"/>
      <c r="X70" s="14"/>
    </row>
    <row r="71" spans="20:24" s="8" customFormat="1" x14ac:dyDescent="0.25">
      <c r="T71" s="13"/>
      <c r="X71" s="14"/>
    </row>
    <row r="72" spans="20:24" s="8" customFormat="1" x14ac:dyDescent="0.25">
      <c r="T72" s="13"/>
      <c r="X72" s="14"/>
    </row>
    <row r="73" spans="20:24" s="8" customFormat="1" x14ac:dyDescent="0.25">
      <c r="T73" s="13"/>
      <c r="X73" s="14"/>
    </row>
    <row r="74" spans="20:24" s="8" customFormat="1" x14ac:dyDescent="0.25">
      <c r="T74" s="13"/>
      <c r="X74" s="14"/>
    </row>
    <row r="75" spans="20:24" s="8" customFormat="1" x14ac:dyDescent="0.25">
      <c r="T75" s="13"/>
      <c r="X75" s="14"/>
    </row>
    <row r="76" spans="20:24" s="8" customFormat="1" x14ac:dyDescent="0.25">
      <c r="T76" s="13"/>
      <c r="X76" s="14"/>
    </row>
    <row r="77" spans="20:24" s="8" customFormat="1" x14ac:dyDescent="0.25">
      <c r="T77" s="13"/>
      <c r="X77" s="14"/>
    </row>
    <row r="78" spans="20:24" s="8" customFormat="1" x14ac:dyDescent="0.25">
      <c r="T78" s="13"/>
      <c r="X78" s="14"/>
    </row>
    <row r="79" spans="20:24" s="8" customFormat="1" x14ac:dyDescent="0.25">
      <c r="T79" s="13"/>
      <c r="X79" s="14"/>
    </row>
    <row r="80" spans="20:24" s="8" customFormat="1" x14ac:dyDescent="0.25">
      <c r="T80" s="13"/>
      <c r="X80" s="14"/>
    </row>
    <row r="81" spans="20:24" s="8" customFormat="1" x14ac:dyDescent="0.25">
      <c r="T81" s="13"/>
      <c r="X81" s="14"/>
    </row>
  </sheetData>
  <sortState ref="B3:Y48">
    <sortCondition ref="X3:X48"/>
  </sortState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2015-07-14T15:40:40Z</dcterms:created>
  <dcterms:modified xsi:type="dcterms:W3CDTF">2017-02-12T17:52:43Z</dcterms:modified>
</cp:coreProperties>
</file>