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n Train\Dropbox (britishtriathlon.org)\1-2 Coaching Access Funding\2014-15 Projects\VeloPark 2015\Series Paperwork\Senior Races\2016-01-10 Trent Park Mince Pie's Revenge\"/>
    </mc:Choice>
  </mc:AlternateContent>
  <bookViews>
    <workbookView xWindow="960" yWindow="900" windowWidth="19395" windowHeight="714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Y77" i="1" l="1"/>
  <c r="Y75" i="1"/>
  <c r="Y74" i="1"/>
  <c r="Y73" i="1"/>
  <c r="Y76" i="1"/>
  <c r="Y49" i="1"/>
  <c r="Y25" i="1" l="1"/>
  <c r="Y31" i="1"/>
  <c r="Y30" i="1"/>
  <c r="Y5" i="1"/>
  <c r="Y27" i="1"/>
  <c r="Y46" i="1"/>
  <c r="Y65" i="1"/>
  <c r="Y24" i="1"/>
  <c r="Y56" i="1"/>
  <c r="Y72" i="1"/>
  <c r="Y17" i="1"/>
  <c r="Y39" i="1"/>
  <c r="Y8" i="1"/>
  <c r="Y9" i="1"/>
  <c r="Y64" i="1"/>
  <c r="Y53" i="1"/>
  <c r="Y21" i="1"/>
  <c r="Y63" i="1"/>
  <c r="Y33" i="1"/>
  <c r="Y40" i="1"/>
  <c r="Y70" i="1"/>
  <c r="Y16" i="1"/>
  <c r="Y11" i="1"/>
  <c r="Y14" i="1"/>
  <c r="Y42" i="1"/>
  <c r="Y69" i="1"/>
  <c r="Y23" i="1"/>
  <c r="Y43" i="1"/>
  <c r="Y15" i="1"/>
  <c r="Y66" i="1"/>
  <c r="Y48" i="1"/>
  <c r="Y61" i="1"/>
  <c r="Y59" i="1"/>
  <c r="Y51" i="1"/>
  <c r="Y4" i="1"/>
  <c r="Y18" i="1"/>
  <c r="Y35" i="1"/>
  <c r="Y20" i="1"/>
  <c r="Y45" i="1"/>
  <c r="Y55" i="1"/>
  <c r="Y38" i="1"/>
  <c r="Y54" i="1"/>
  <c r="Y22" i="1"/>
  <c r="Y37" i="1"/>
  <c r="Y13" i="1"/>
  <c r="Y62" i="1"/>
  <c r="Y10" i="1"/>
  <c r="Y67" i="1"/>
  <c r="Y44" i="1"/>
  <c r="Y28" i="1"/>
  <c r="Y7" i="1"/>
  <c r="Y47" i="1"/>
  <c r="Y41" i="1"/>
  <c r="Y3" i="1"/>
  <c r="Y36" i="1"/>
  <c r="Y34" i="1"/>
  <c r="Y19" i="1"/>
  <c r="Y52" i="1"/>
  <c r="Y12" i="1"/>
  <c r="Y57" i="1"/>
  <c r="Y50" i="1"/>
  <c r="Y32" i="1"/>
  <c r="Y58" i="1"/>
  <c r="Y71" i="1"/>
  <c r="Y68" i="1"/>
  <c r="Y6" i="1"/>
  <c r="Y60" i="1"/>
  <c r="Y26" i="1"/>
  <c r="L25" i="1"/>
  <c r="L31" i="1"/>
  <c r="L30" i="1"/>
  <c r="AC30" i="1" s="1"/>
  <c r="L5" i="1"/>
  <c r="L27" i="1"/>
  <c r="L46" i="1"/>
  <c r="L65" i="1"/>
  <c r="AC65" i="1" s="1"/>
  <c r="L24" i="1"/>
  <c r="L56" i="1"/>
  <c r="L72" i="1"/>
  <c r="L17" i="1"/>
  <c r="AC17" i="1" s="1"/>
  <c r="L39" i="1"/>
  <c r="L8" i="1"/>
  <c r="L76" i="1"/>
  <c r="L9" i="1"/>
  <c r="AC9" i="1" s="1"/>
  <c r="L64" i="1"/>
  <c r="L53" i="1"/>
  <c r="L21" i="1"/>
  <c r="L63" i="1"/>
  <c r="AC63" i="1" s="1"/>
  <c r="L33" i="1"/>
  <c r="L40" i="1"/>
  <c r="L70" i="1"/>
  <c r="L73" i="1"/>
  <c r="AC73" i="1" s="1"/>
  <c r="L16" i="1"/>
  <c r="L11" i="1"/>
  <c r="L14" i="1"/>
  <c r="L42" i="1"/>
  <c r="AC42" i="1" s="1"/>
  <c r="L69" i="1"/>
  <c r="L23" i="1"/>
  <c r="L78" i="1"/>
  <c r="L43" i="1"/>
  <c r="L15" i="1"/>
  <c r="L74" i="1"/>
  <c r="AC74" i="1" s="1"/>
  <c r="L66" i="1"/>
  <c r="L48" i="1"/>
  <c r="AC48" i="1" s="1"/>
  <c r="L61" i="1"/>
  <c r="L59" i="1"/>
  <c r="L51" i="1"/>
  <c r="L4" i="1"/>
  <c r="AC4" i="1" s="1"/>
  <c r="L18" i="1"/>
  <c r="L35" i="1"/>
  <c r="L20" i="1"/>
  <c r="L45" i="1"/>
  <c r="AC45" i="1" s="1"/>
  <c r="L55" i="1"/>
  <c r="L38" i="1"/>
  <c r="L54" i="1"/>
  <c r="L22" i="1"/>
  <c r="AC22" i="1" s="1"/>
  <c r="L37" i="1"/>
  <c r="L13" i="1"/>
  <c r="AC13" i="1" s="1"/>
  <c r="L62" i="1"/>
  <c r="L10" i="1"/>
  <c r="AC10" i="1" s="1"/>
  <c r="L77" i="1"/>
  <c r="L67" i="1"/>
  <c r="L44" i="1"/>
  <c r="L28" i="1"/>
  <c r="AC28" i="1" s="1"/>
  <c r="L7" i="1"/>
  <c r="L47" i="1"/>
  <c r="L41" i="1"/>
  <c r="L3" i="1"/>
  <c r="AC3" i="1" s="1"/>
  <c r="L36" i="1"/>
  <c r="L34" i="1"/>
  <c r="L19" i="1"/>
  <c r="L52" i="1"/>
  <c r="AC52" i="1" s="1"/>
  <c r="L12" i="1"/>
  <c r="L57" i="1"/>
  <c r="L50" i="1"/>
  <c r="L32" i="1"/>
  <c r="AC32" i="1" s="1"/>
  <c r="L49" i="1"/>
  <c r="AC49" i="1" s="1"/>
  <c r="L58" i="1"/>
  <c r="L71" i="1"/>
  <c r="L68" i="1"/>
  <c r="L6" i="1"/>
  <c r="AC6" i="1" s="1"/>
  <c r="L75" i="1"/>
  <c r="AC75" i="1" s="1"/>
  <c r="L60" i="1"/>
  <c r="L26" i="1"/>
  <c r="Y29" i="1"/>
  <c r="AC43" i="1" l="1"/>
  <c r="AC57" i="1"/>
  <c r="AC71" i="1"/>
  <c r="AC58" i="1"/>
  <c r="AC34" i="1"/>
  <c r="AC47" i="1"/>
  <c r="AC67" i="1"/>
  <c r="AC38" i="1"/>
  <c r="AC35" i="1"/>
  <c r="AC59" i="1"/>
  <c r="AC23" i="1"/>
  <c r="AC11" i="1"/>
  <c r="AC40" i="1"/>
  <c r="AC53" i="1"/>
  <c r="AC8" i="1"/>
  <c r="AC56" i="1"/>
  <c r="AC27" i="1"/>
  <c r="AC25" i="1"/>
  <c r="AC60" i="1"/>
  <c r="AC12" i="1"/>
  <c r="AC36" i="1"/>
  <c r="AC7" i="1"/>
  <c r="AC37" i="1"/>
  <c r="AC55" i="1"/>
  <c r="AC18" i="1"/>
  <c r="AC61" i="1"/>
  <c r="AC15" i="1"/>
  <c r="AC69" i="1"/>
  <c r="AC16" i="1"/>
  <c r="AC33" i="1"/>
  <c r="AC64" i="1"/>
  <c r="AC39" i="1"/>
  <c r="AC24" i="1"/>
  <c r="AC5" i="1"/>
  <c r="AC68" i="1"/>
  <c r="AC19" i="1"/>
  <c r="AC41" i="1"/>
  <c r="AC62" i="1"/>
  <c r="AC20" i="1"/>
  <c r="AC51" i="1"/>
  <c r="AC66" i="1"/>
  <c r="AC14" i="1"/>
  <c r="AC70" i="1"/>
  <c r="AC21" i="1"/>
  <c r="AC72" i="1"/>
  <c r="AC46" i="1"/>
  <c r="AC31" i="1"/>
  <c r="AC50" i="1"/>
  <c r="AC44" i="1"/>
  <c r="AC54" i="1"/>
  <c r="AC26" i="1"/>
  <c r="L29" i="1"/>
  <c r="AC29" i="1" s="1"/>
</calcChain>
</file>

<file path=xl/sharedStrings.xml><?xml version="1.0" encoding="utf-8"?>
<sst xmlns="http://schemas.openxmlformats.org/spreadsheetml/2006/main" count="308" uniqueCount="184">
  <si>
    <t>Overall</t>
  </si>
  <si>
    <t>Cat pos</t>
  </si>
  <si>
    <t xml:space="preserve">Bib </t>
  </si>
  <si>
    <t>Name</t>
  </si>
  <si>
    <t>Club</t>
  </si>
  <si>
    <t>TE number</t>
  </si>
  <si>
    <t>CAT</t>
  </si>
  <si>
    <t>Run Lap 1</t>
  </si>
  <si>
    <t>Run Lap 2 + trans</t>
  </si>
  <si>
    <t>Run Time</t>
  </si>
  <si>
    <t>Lap 1</t>
  </si>
  <si>
    <t>Lap 2</t>
  </si>
  <si>
    <t>Lap 3</t>
  </si>
  <si>
    <t>Lap 4</t>
  </si>
  <si>
    <t>Lap 5</t>
  </si>
  <si>
    <t>Lap 6</t>
  </si>
  <si>
    <t>Lap 7</t>
  </si>
  <si>
    <t>Lap 8</t>
  </si>
  <si>
    <t xml:space="preserve">Lap 9 </t>
  </si>
  <si>
    <t>Lap 10 + trans</t>
  </si>
  <si>
    <t>Bike Time</t>
  </si>
  <si>
    <t>Run 2</t>
  </si>
  <si>
    <t>Total</t>
  </si>
  <si>
    <t>Extra Lap</t>
  </si>
  <si>
    <t>Cristina Cooper</t>
  </si>
  <si>
    <t>Trevor Cooper</t>
  </si>
  <si>
    <t>DNF</t>
  </si>
  <si>
    <t>LAP SHORT</t>
  </si>
  <si>
    <t>East London Triathletes</t>
  </si>
  <si>
    <t>Hoddesdon Tri Club</t>
  </si>
  <si>
    <t>E1064947</t>
  </si>
  <si>
    <t>E1059336</t>
  </si>
  <si>
    <t>M20-39</t>
  </si>
  <si>
    <t>F20-39</t>
  </si>
  <si>
    <t>F40-49</t>
  </si>
  <si>
    <t>M40-49</t>
  </si>
  <si>
    <t>Wimbledon Windmilers</t>
  </si>
  <si>
    <t>Ful-On Tri</t>
  </si>
  <si>
    <t>E1052075</t>
  </si>
  <si>
    <t>E1052119</t>
  </si>
  <si>
    <t>E1054068</t>
  </si>
  <si>
    <t>E1058807</t>
  </si>
  <si>
    <t>F17-19</t>
  </si>
  <si>
    <t>Reece Barclay</t>
  </si>
  <si>
    <t>Lucy Charles</t>
  </si>
  <si>
    <t>Lydia Graham</t>
  </si>
  <si>
    <t>David Sharman</t>
  </si>
  <si>
    <t>Shaun Wood</t>
  </si>
  <si>
    <t>Tom Anderson</t>
  </si>
  <si>
    <t>Sam Arnold</t>
  </si>
  <si>
    <t>Alex Baird</t>
  </si>
  <si>
    <t>Jonathan Ball</t>
  </si>
  <si>
    <t>Hannah Bates</t>
  </si>
  <si>
    <t>jamie bates</t>
  </si>
  <si>
    <t>Stephanie Biggs</t>
  </si>
  <si>
    <t>Peter Biggs</t>
  </si>
  <si>
    <t>Leonard Both</t>
  </si>
  <si>
    <t>Claire Bridge</t>
  </si>
  <si>
    <t>Ian Brinkley</t>
  </si>
  <si>
    <t>Sarah Burns</t>
  </si>
  <si>
    <t>kathy childs</t>
  </si>
  <si>
    <t>Anthony Collier</t>
  </si>
  <si>
    <t>Bill Craddock</t>
  </si>
  <si>
    <t>Hayley Dalton</t>
  </si>
  <si>
    <t>James Dark</t>
  </si>
  <si>
    <t>Marvin Dela Cruz</t>
  </si>
  <si>
    <t>Nicola DiRicci</t>
  </si>
  <si>
    <t>Tim Dolan</t>
  </si>
  <si>
    <t>Roland Ellis</t>
  </si>
  <si>
    <t>Richard Mathie</t>
  </si>
  <si>
    <t>Dan Foster</t>
  </si>
  <si>
    <t>Alejandro Garcia Aguilera</t>
  </si>
  <si>
    <t>Andy Grey</t>
  </si>
  <si>
    <t>Jonathan Griffin</t>
  </si>
  <si>
    <t>Lisa Harrison</t>
  </si>
  <si>
    <t>Darren Hodges</t>
  </si>
  <si>
    <t>Sophie Hurrell Smith</t>
  </si>
  <si>
    <t>Charlotte Hyde</t>
  </si>
  <si>
    <t>Paul Kent</t>
  </si>
  <si>
    <t>Donna Krawczyk</t>
  </si>
  <si>
    <t>Anthony Leahy</t>
  </si>
  <si>
    <t>Jason Levy</t>
  </si>
  <si>
    <t>mark lloyd</t>
  </si>
  <si>
    <t>Jesper Lycke</t>
  </si>
  <si>
    <t>Daniel Madden</t>
  </si>
  <si>
    <t>Tracy Markham</t>
  </si>
  <si>
    <t>Graham Markham</t>
  </si>
  <si>
    <t>Scott Massey</t>
  </si>
  <si>
    <t>Paul McArdell</t>
  </si>
  <si>
    <t>Gillian Morgan</t>
  </si>
  <si>
    <t>Martin Morgan</t>
  </si>
  <si>
    <t>Michael Orr</t>
  </si>
  <si>
    <t>Stephen Palmer</t>
  </si>
  <si>
    <t>Julia Panascia</t>
  </si>
  <si>
    <t>Thomas Platts</t>
  </si>
  <si>
    <t>David Raymen</t>
  </si>
  <si>
    <t>Melanie Reis</t>
  </si>
  <si>
    <t>Katie Rellis</t>
  </si>
  <si>
    <t>John Roberts</t>
  </si>
  <si>
    <t>Tom Saggers</t>
  </si>
  <si>
    <t>Andrea Sanders Reece</t>
  </si>
  <si>
    <t>COLUM SHARKEY</t>
  </si>
  <si>
    <t>Ed Simmons</t>
  </si>
  <si>
    <t>Darren Smith</t>
  </si>
  <si>
    <t>Ian Steiger</t>
  </si>
  <si>
    <t>Marcel Terrelonge</t>
  </si>
  <si>
    <t>Richard Thomas</t>
  </si>
  <si>
    <t>Nikki Thomson</t>
  </si>
  <si>
    <t>Jennifer Tomblin</t>
  </si>
  <si>
    <t>Jeremy Triouillier</t>
  </si>
  <si>
    <t>Craig Ward</t>
  </si>
  <si>
    <t>Nicole Whalen</t>
  </si>
  <si>
    <t>Anastasia Whitelegg</t>
  </si>
  <si>
    <t>David Whitelegg</t>
  </si>
  <si>
    <t>Nicole Yost</t>
  </si>
  <si>
    <t>Alison Ball</t>
  </si>
  <si>
    <t>Kelly Clark</t>
  </si>
  <si>
    <t>E1064470</t>
  </si>
  <si>
    <t>E1062454</t>
  </si>
  <si>
    <t>E1042429</t>
  </si>
  <si>
    <t>E1038702</t>
  </si>
  <si>
    <t>E1059318</t>
  </si>
  <si>
    <t>E1051577</t>
  </si>
  <si>
    <t>E1051957</t>
  </si>
  <si>
    <t>E1036880</t>
  </si>
  <si>
    <t>E1036410</t>
  </si>
  <si>
    <t>E1064266</t>
  </si>
  <si>
    <t>E1061249</t>
  </si>
  <si>
    <t>E1065214</t>
  </si>
  <si>
    <t>E1047444</t>
  </si>
  <si>
    <t>E1041002</t>
  </si>
  <si>
    <t>E1062527</t>
  </si>
  <si>
    <t>E1038583</t>
  </si>
  <si>
    <t>E1058627</t>
  </si>
  <si>
    <t>E1032137</t>
  </si>
  <si>
    <t>E1062204</t>
  </si>
  <si>
    <t>E1050315</t>
  </si>
  <si>
    <t>E1064208</t>
  </si>
  <si>
    <t>E1063047</t>
  </si>
  <si>
    <t>E1057916</t>
  </si>
  <si>
    <t>E1054865</t>
  </si>
  <si>
    <t>E1052167</t>
  </si>
  <si>
    <t>E1056802</t>
  </si>
  <si>
    <t>E1062380</t>
  </si>
  <si>
    <t>E1060014</t>
  </si>
  <si>
    <t>E1048193</t>
  </si>
  <si>
    <t>E1038925</t>
  </si>
  <si>
    <t>E1061011</t>
  </si>
  <si>
    <t>E1064531</t>
  </si>
  <si>
    <t>E1056009</t>
  </si>
  <si>
    <t>E1040799</t>
  </si>
  <si>
    <t>E133216</t>
  </si>
  <si>
    <t>E1059313</t>
  </si>
  <si>
    <t>E1065913</t>
  </si>
  <si>
    <t>E1041572</t>
  </si>
  <si>
    <t>E1064456</t>
  </si>
  <si>
    <t>E1066034</t>
  </si>
  <si>
    <t>E1062673</t>
  </si>
  <si>
    <t>Tri Sport Epping</t>
  </si>
  <si>
    <t>Trent Park</t>
  </si>
  <si>
    <t>Trent Park Running Club</t>
  </si>
  <si>
    <t>Barking Road Runners</t>
  </si>
  <si>
    <t xml:space="preserve">London Heathside </t>
  </si>
  <si>
    <t>London Fields Triathlon Club</t>
  </si>
  <si>
    <t>RG Active Race Team Essex</t>
  </si>
  <si>
    <t>colchester rovers/ harriers</t>
  </si>
  <si>
    <t>Hampstead Triathlon Club</t>
  </si>
  <si>
    <t>Serpentine</t>
  </si>
  <si>
    <t>Hoddesdon tri</t>
  </si>
  <si>
    <t>Harwich Runners</t>
  </si>
  <si>
    <t xml:space="preserve">London Heathside Runners AC </t>
  </si>
  <si>
    <t>Westerley</t>
  </si>
  <si>
    <t>Serpentine Running Club</t>
  </si>
  <si>
    <t>Glasgow University Cycling Club</t>
  </si>
  <si>
    <t xml:space="preserve">Hoddesdon Tri club </t>
  </si>
  <si>
    <t>ATW Team</t>
  </si>
  <si>
    <t>Mornington Chasers</t>
  </si>
  <si>
    <t xml:space="preserve">Wimbledon Windmilers </t>
  </si>
  <si>
    <t>na</t>
  </si>
  <si>
    <t>E1031408</t>
  </si>
  <si>
    <t>Victoria Park Harriers</t>
  </si>
  <si>
    <t>F50+</t>
  </si>
  <si>
    <t>M50+</t>
  </si>
  <si>
    <t>** Lap short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</si>
</sst>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mm]:ss"/>
  </numFmts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NumberFormat="1" applyFont="1" applyBorder="1" applyAlignment="1">
      <alignment horizontal="right" vertical="center"/>
    </xf>
    <xf numFmtId="0" fontId="1" fillId="0" borderId="1" xfId="0" applyNumberFormat="1" applyFont="1" applyBorder="1" applyAlignment="1">
      <alignment horizontal="left" vertical="center"/>
    </xf>
    <xf numFmtId="0" fontId="1" fillId="0" borderId="1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46" fontId="1" fillId="0" borderId="1" xfId="0" applyNumberFormat="1" applyFont="1" applyBorder="1" applyAlignment="1">
      <alignment vertical="center" wrapText="1"/>
    </xf>
    <xf numFmtId="0" fontId="0" fillId="0" borderId="1" xfId="0" applyBorder="1"/>
    <xf numFmtId="47" fontId="0" fillId="0" borderId="1" xfId="0" applyNumberFormat="1" applyBorder="1"/>
    <xf numFmtId="0" fontId="0" fillId="0" borderId="0" xfId="0" applyBorder="1"/>
    <xf numFmtId="164" fontId="1" fillId="0" borderId="1" xfId="0" applyNumberFormat="1" applyFont="1" applyBorder="1" applyAlignment="1">
      <alignment vertical="center" wrapText="1"/>
    </xf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78"/>
  <sheetViews>
    <sheetView tabSelected="1" topLeftCell="A52" zoomScale="85" zoomScaleNormal="85" workbookViewId="0">
      <selection activeCell="C75" sqref="C75"/>
    </sheetView>
  </sheetViews>
  <sheetFormatPr defaultRowHeight="15" x14ac:dyDescent="0.25"/>
  <cols>
    <col min="5" max="5" width="21.42578125" bestFit="1" customWidth="1"/>
    <col min="6" max="6" width="36.7109375" bestFit="1" customWidth="1"/>
    <col min="7" max="7" width="13.140625" bestFit="1" customWidth="1"/>
    <col min="9" max="9" width="3.7109375" customWidth="1"/>
    <col min="13" max="13" width="2.28515625" customWidth="1"/>
    <col min="26" max="26" width="3.42578125" customWidth="1"/>
    <col min="28" max="28" width="3.28515625" customWidth="1"/>
  </cols>
  <sheetData>
    <row r="2" spans="2:29" ht="30" x14ac:dyDescent="0.25">
      <c r="B2" s="1" t="s">
        <v>0</v>
      </c>
      <c r="C2" s="1" t="s">
        <v>1</v>
      </c>
      <c r="D2" s="1" t="s">
        <v>2</v>
      </c>
      <c r="E2" s="2" t="s">
        <v>3</v>
      </c>
      <c r="F2" s="3" t="s">
        <v>4</v>
      </c>
      <c r="G2" s="3" t="s">
        <v>5</v>
      </c>
      <c r="H2" s="3" t="s">
        <v>6</v>
      </c>
      <c r="I2" s="4"/>
      <c r="J2" s="3" t="s">
        <v>7</v>
      </c>
      <c r="K2" s="3" t="s">
        <v>8</v>
      </c>
      <c r="L2" s="3" t="s">
        <v>9</v>
      </c>
      <c r="M2" s="4"/>
      <c r="N2" s="3" t="s">
        <v>10</v>
      </c>
      <c r="O2" s="3" t="s">
        <v>11</v>
      </c>
      <c r="P2" s="3" t="s">
        <v>12</v>
      </c>
      <c r="Q2" s="3" t="s">
        <v>13</v>
      </c>
      <c r="R2" s="3" t="s">
        <v>14</v>
      </c>
      <c r="S2" s="3" t="s">
        <v>15</v>
      </c>
      <c r="T2" s="3" t="s">
        <v>16</v>
      </c>
      <c r="U2" s="3" t="s">
        <v>17</v>
      </c>
      <c r="V2" s="3" t="s">
        <v>18</v>
      </c>
      <c r="W2" s="3" t="s">
        <v>23</v>
      </c>
      <c r="X2" s="3" t="s">
        <v>19</v>
      </c>
      <c r="Y2" s="3" t="s">
        <v>20</v>
      </c>
      <c r="Z2" s="4"/>
      <c r="AA2" s="3" t="s">
        <v>21</v>
      </c>
      <c r="AB2" s="4"/>
      <c r="AC2" s="3" t="s">
        <v>22</v>
      </c>
    </row>
    <row r="3" spans="2:29" x14ac:dyDescent="0.25">
      <c r="B3" s="8">
        <v>1</v>
      </c>
      <c r="C3" s="8">
        <v>1</v>
      </c>
      <c r="D3" s="8">
        <v>77</v>
      </c>
      <c r="E3" s="8" t="s">
        <v>46</v>
      </c>
      <c r="F3" s="8" t="s">
        <v>177</v>
      </c>
      <c r="G3" s="8" t="s">
        <v>40</v>
      </c>
      <c r="H3" s="8" t="s">
        <v>32</v>
      </c>
      <c r="I3" s="10"/>
      <c r="J3" s="9">
        <v>4.0666782407407414E-3</v>
      </c>
      <c r="K3" s="9">
        <v>4.4232291666666665E-3</v>
      </c>
      <c r="L3" s="11">
        <f>J3+K3</f>
        <v>8.4899074074074078E-3</v>
      </c>
      <c r="M3" s="10"/>
      <c r="N3" s="9">
        <v>1.8779745370370367E-3</v>
      </c>
      <c r="O3" s="9">
        <v>1.6552430555555556E-3</v>
      </c>
      <c r="P3" s="9">
        <v>1.6383449074074076E-3</v>
      </c>
      <c r="Q3" s="9">
        <v>1.6568171296296298E-3</v>
      </c>
      <c r="R3" s="9">
        <v>1.6525462962962963E-3</v>
      </c>
      <c r="S3" s="9">
        <v>1.6525462962962963E-3</v>
      </c>
      <c r="T3" s="9">
        <v>1.6536458333333334E-3</v>
      </c>
      <c r="U3" s="9">
        <v>1.6563310185185186E-3</v>
      </c>
      <c r="V3" s="9">
        <v>1.6556018518518517E-3</v>
      </c>
      <c r="W3" s="8"/>
      <c r="X3" s="9">
        <v>2.2020833333333332E-3</v>
      </c>
      <c r="Y3" s="11">
        <f>N3+O3+P3+Q3+R3+S3+T3+U3+X3+V3</f>
        <v>1.7301134259259259E-2</v>
      </c>
      <c r="Z3" s="10"/>
      <c r="AA3" s="9">
        <v>4.1132060185185186E-3</v>
      </c>
      <c r="AB3" s="10"/>
      <c r="AC3" s="7">
        <f>L3+Y3+AA3</f>
        <v>2.9904247685185185E-2</v>
      </c>
    </row>
    <row r="4" spans="2:29" x14ac:dyDescent="0.25">
      <c r="B4" s="8">
        <v>2</v>
      </c>
      <c r="C4" s="8">
        <v>1</v>
      </c>
      <c r="D4" s="8">
        <v>53</v>
      </c>
      <c r="E4" s="8" t="s">
        <v>82</v>
      </c>
      <c r="F4" s="8" t="s">
        <v>169</v>
      </c>
      <c r="G4" s="8" t="s">
        <v>136</v>
      </c>
      <c r="H4" s="8" t="s">
        <v>35</v>
      </c>
      <c r="J4" s="9">
        <v>4.0180439814814809E-3</v>
      </c>
      <c r="K4" s="9">
        <v>4.4220833333333334E-3</v>
      </c>
      <c r="L4" s="11">
        <f>J4+K4</f>
        <v>8.4401273148148152E-3</v>
      </c>
      <c r="N4" s="9">
        <v>1.8461458333333335E-3</v>
      </c>
      <c r="O4" s="9">
        <v>1.7656365740740742E-3</v>
      </c>
      <c r="P4" s="9">
        <v>1.7547337962962966E-3</v>
      </c>
      <c r="Q4" s="9">
        <v>1.751574074074074E-3</v>
      </c>
      <c r="R4" s="9">
        <v>1.7602314814814815E-3</v>
      </c>
      <c r="S4" s="9">
        <v>1.7602314814814815E-3</v>
      </c>
      <c r="T4" s="9">
        <v>1.7420833333333333E-3</v>
      </c>
      <c r="U4" s="9">
        <v>1.7756944444444443E-3</v>
      </c>
      <c r="V4" s="9">
        <v>1.7703703703703703E-3</v>
      </c>
      <c r="W4" s="8"/>
      <c r="X4" s="9">
        <v>2.1870254629629631E-3</v>
      </c>
      <c r="Y4" s="11">
        <f>N4+O4+P4+Q4+R4+S4+T4+U4+X4+V4</f>
        <v>1.8113726851851853E-2</v>
      </c>
      <c r="AA4" s="9">
        <v>4.112233796296297E-3</v>
      </c>
      <c r="AC4" s="7">
        <f>L4+Y4+AA4</f>
        <v>3.0666087962962964E-2</v>
      </c>
    </row>
    <row r="5" spans="2:29" x14ac:dyDescent="0.25">
      <c r="B5" s="8">
        <v>3</v>
      </c>
      <c r="C5" s="8">
        <v>2</v>
      </c>
      <c r="D5" s="8">
        <v>5</v>
      </c>
      <c r="E5" s="8" t="s">
        <v>43</v>
      </c>
      <c r="F5" s="8" t="s">
        <v>29</v>
      </c>
      <c r="G5" s="8" t="s">
        <v>38</v>
      </c>
      <c r="H5" s="8" t="s">
        <v>32</v>
      </c>
      <c r="I5" s="4"/>
      <c r="J5" s="9">
        <v>3.8233912037037038E-3</v>
      </c>
      <c r="K5" s="9">
        <v>4.3678356481481485E-3</v>
      </c>
      <c r="L5" s="11">
        <f>J5+K5</f>
        <v>8.1912268518518523E-3</v>
      </c>
      <c r="M5" s="6"/>
      <c r="N5" s="9">
        <v>1.9559490740740739E-3</v>
      </c>
      <c r="O5" s="9">
        <v>1.8379629629629629E-3</v>
      </c>
      <c r="P5" s="9">
        <v>1.8583217592592592E-3</v>
      </c>
      <c r="Q5" s="9">
        <v>1.8419212962962961E-3</v>
      </c>
      <c r="R5" s="9">
        <v>1.7981944444444443E-3</v>
      </c>
      <c r="S5" s="9">
        <v>1.7981944444444443E-3</v>
      </c>
      <c r="T5" s="9">
        <v>1.8003124999999998E-3</v>
      </c>
      <c r="U5" s="9">
        <v>1.8161921296296296E-3</v>
      </c>
      <c r="V5" s="9">
        <v>1.7885185185185185E-3</v>
      </c>
      <c r="W5" s="5"/>
      <c r="X5" s="9">
        <v>2.2372800925925928E-3</v>
      </c>
      <c r="Y5" s="11">
        <f>N5+O5+P5+Q5+R5+S5+T5+U5+X5+V5</f>
        <v>1.873284722222222E-2</v>
      </c>
      <c r="Z5" s="4"/>
      <c r="AA5" s="9">
        <v>4.0802777777777782E-3</v>
      </c>
      <c r="AB5" s="4"/>
      <c r="AC5" s="7">
        <f>L5+Y5+AA5</f>
        <v>3.1004351851851852E-2</v>
      </c>
    </row>
    <row r="6" spans="2:29" x14ac:dyDescent="0.25">
      <c r="B6" s="8">
        <v>4</v>
      </c>
      <c r="C6" s="8">
        <v>3</v>
      </c>
      <c r="D6" s="8">
        <v>92</v>
      </c>
      <c r="E6" s="8" t="s">
        <v>47</v>
      </c>
      <c r="F6" s="8" t="s">
        <v>37</v>
      </c>
      <c r="G6" s="8" t="s">
        <v>41</v>
      </c>
      <c r="H6" s="8" t="s">
        <v>32</v>
      </c>
      <c r="J6" s="9">
        <v>3.8249305555555558E-3</v>
      </c>
      <c r="K6" s="9">
        <v>4.3785300925925927E-3</v>
      </c>
      <c r="L6" s="11">
        <f>J6+K6</f>
        <v>8.203460648148149E-3</v>
      </c>
      <c r="N6" s="9">
        <v>1.9573726851851853E-3</v>
      </c>
      <c r="O6" s="9">
        <v>1.883125E-3</v>
      </c>
      <c r="P6" s="9">
        <v>1.8583796296296297E-3</v>
      </c>
      <c r="Q6" s="9">
        <v>1.8874305555555556E-3</v>
      </c>
      <c r="R6" s="9">
        <v>1.878425925925926E-3</v>
      </c>
      <c r="S6" s="9">
        <v>1.878425925925926E-3</v>
      </c>
      <c r="T6" s="9">
        <v>1.8763194444444446E-3</v>
      </c>
      <c r="U6" s="9">
        <v>1.8437499999999999E-3</v>
      </c>
      <c r="V6" s="9">
        <v>1.8667361111111109E-3</v>
      </c>
      <c r="W6" s="8"/>
      <c r="X6" s="9">
        <v>2.243564814814815E-3</v>
      </c>
      <c r="Y6" s="11">
        <f>N6+O6+P6+Q6+R6+S6+T6+U6+X6+V6</f>
        <v>1.9173530092592594E-2</v>
      </c>
      <c r="AA6" s="9">
        <v>4.0286921296296295E-3</v>
      </c>
      <c r="AC6" s="7">
        <f>L6+Y6+AA6</f>
        <v>3.140568287037037E-2</v>
      </c>
    </row>
    <row r="7" spans="2:29" x14ac:dyDescent="0.25">
      <c r="B7" s="8">
        <v>5</v>
      </c>
      <c r="C7" s="8">
        <v>4</v>
      </c>
      <c r="D7" s="8">
        <v>74</v>
      </c>
      <c r="E7" s="8" t="s">
        <v>99</v>
      </c>
      <c r="F7" s="8" t="s">
        <v>29</v>
      </c>
      <c r="G7" s="8" t="s">
        <v>148</v>
      </c>
      <c r="H7" s="8" t="s">
        <v>32</v>
      </c>
      <c r="J7" s="9">
        <v>3.9445601851851855E-3</v>
      </c>
      <c r="K7" s="9">
        <v>4.6793402777777779E-3</v>
      </c>
      <c r="L7" s="11">
        <f>J7+K7</f>
        <v>8.6239004629629634E-3</v>
      </c>
      <c r="N7" s="9">
        <v>1.9497685185185184E-3</v>
      </c>
      <c r="O7" s="9">
        <v>1.8826504629629629E-3</v>
      </c>
      <c r="P7" s="9">
        <v>1.8464814814814817E-3</v>
      </c>
      <c r="Q7" s="9">
        <v>1.7881944444444447E-3</v>
      </c>
      <c r="R7" s="9">
        <v>1.7782291666666667E-3</v>
      </c>
      <c r="S7" s="9">
        <v>1.7782291666666667E-3</v>
      </c>
      <c r="T7" s="9">
        <v>1.7709374999999999E-3</v>
      </c>
      <c r="U7" s="9">
        <v>1.7631944444444446E-3</v>
      </c>
      <c r="V7" s="9">
        <v>1.7637499999999999E-3</v>
      </c>
      <c r="W7" s="8"/>
      <c r="X7" s="9">
        <v>2.246284722222222E-3</v>
      </c>
      <c r="Y7" s="11">
        <f>N7+O7+P7+Q7+R7+S7+T7+U7+X7+V7</f>
        <v>1.856771990740741E-2</v>
      </c>
      <c r="AA7" s="9">
        <v>4.2199074074074075E-3</v>
      </c>
      <c r="AC7" s="7">
        <f>L7+Y7+AA7</f>
        <v>3.1411527777777781E-2</v>
      </c>
    </row>
    <row r="8" spans="2:29" x14ac:dyDescent="0.25">
      <c r="B8" s="8">
        <v>6</v>
      </c>
      <c r="C8" s="8">
        <v>1</v>
      </c>
      <c r="D8" s="8">
        <v>16</v>
      </c>
      <c r="E8" s="8" t="s">
        <v>44</v>
      </c>
      <c r="F8" s="8" t="s">
        <v>29</v>
      </c>
      <c r="G8" s="8" t="s">
        <v>39</v>
      </c>
      <c r="H8" s="8" t="s">
        <v>33</v>
      </c>
      <c r="J8" s="9">
        <v>4.170844907407407E-3</v>
      </c>
      <c r="K8" s="9">
        <v>4.5418865740740741E-3</v>
      </c>
      <c r="L8" s="11">
        <f>J8+K8</f>
        <v>8.712731481481481E-3</v>
      </c>
      <c r="N8" s="9">
        <v>1.9536458333333333E-3</v>
      </c>
      <c r="O8" s="9">
        <v>1.8205902777777777E-3</v>
      </c>
      <c r="P8" s="9">
        <v>1.802928240740741E-3</v>
      </c>
      <c r="Q8" s="9">
        <v>1.793298611111111E-3</v>
      </c>
      <c r="R8" s="9">
        <v>1.7741898148148146E-3</v>
      </c>
      <c r="S8" s="9">
        <v>1.7741898148148146E-3</v>
      </c>
      <c r="T8" s="9">
        <v>1.7794791666666668E-3</v>
      </c>
      <c r="U8" s="9">
        <v>1.7396180555555552E-3</v>
      </c>
      <c r="V8" s="9">
        <v>1.7973842592592592E-3</v>
      </c>
      <c r="W8" s="8"/>
      <c r="X8" s="9">
        <v>2.256747685185185E-3</v>
      </c>
      <c r="Y8" s="11">
        <f>N8+O8+P8+Q8+R8+S8+T8+U8+X8+V8</f>
        <v>1.8492071759259258E-2</v>
      </c>
      <c r="AA8" s="9">
        <v>4.2242361111111118E-3</v>
      </c>
      <c r="AC8" s="7">
        <f>L8+Y8+AA8</f>
        <v>3.1429039351851852E-2</v>
      </c>
    </row>
    <row r="9" spans="2:29" x14ac:dyDescent="0.25">
      <c r="B9" s="8">
        <v>7</v>
      </c>
      <c r="C9" s="8">
        <v>5</v>
      </c>
      <c r="D9" s="8">
        <v>18</v>
      </c>
      <c r="E9" s="8" t="s">
        <v>61</v>
      </c>
      <c r="F9" s="8" t="s">
        <v>29</v>
      </c>
      <c r="G9" s="8" t="s">
        <v>125</v>
      </c>
      <c r="H9" s="8" t="s">
        <v>32</v>
      </c>
      <c r="J9" s="9">
        <v>4.4020138888888885E-3</v>
      </c>
      <c r="K9" s="9">
        <v>4.8460763888888885E-3</v>
      </c>
      <c r="L9" s="11">
        <f>J9+K9</f>
        <v>9.248090277777777E-3</v>
      </c>
      <c r="N9" s="9">
        <v>1.7379513888888889E-3</v>
      </c>
      <c r="O9" s="9">
        <v>1.6951504629629628E-3</v>
      </c>
      <c r="P9" s="9">
        <v>1.7392939814814814E-3</v>
      </c>
      <c r="Q9" s="9">
        <v>1.7078124999999999E-3</v>
      </c>
      <c r="R9" s="9">
        <v>1.7185416666666666E-3</v>
      </c>
      <c r="S9" s="9">
        <v>1.7185416666666666E-3</v>
      </c>
      <c r="T9" s="9">
        <v>1.7150578703703703E-3</v>
      </c>
      <c r="U9" s="9">
        <v>1.7791435185185184E-3</v>
      </c>
      <c r="V9" s="9">
        <v>1.7345486111111112E-3</v>
      </c>
      <c r="W9" s="8"/>
      <c r="X9" s="9">
        <v>2.1873263888888888E-3</v>
      </c>
      <c r="Y9" s="11">
        <f>N9+O9+P9+Q9+R9+S9+T9+U9+X9+V9</f>
        <v>1.7733368055555556E-2</v>
      </c>
      <c r="AA9" s="9">
        <v>4.5090740740740742E-3</v>
      </c>
      <c r="AC9" s="7">
        <f>L9+Y9+AA9</f>
        <v>3.1490532407407408E-2</v>
      </c>
    </row>
    <row r="10" spans="2:29" x14ac:dyDescent="0.25">
      <c r="B10" s="8">
        <v>8</v>
      </c>
      <c r="C10" s="8">
        <v>6</v>
      </c>
      <c r="D10" s="8">
        <v>68</v>
      </c>
      <c r="E10" s="8" t="s">
        <v>94</v>
      </c>
      <c r="F10" s="8"/>
      <c r="G10" s="8" t="s">
        <v>144</v>
      </c>
      <c r="H10" s="8" t="s">
        <v>32</v>
      </c>
      <c r="I10" s="4"/>
      <c r="J10" s="9">
        <v>4.3595717592592601E-3</v>
      </c>
      <c r="K10" s="9">
        <v>4.9857060185185187E-3</v>
      </c>
      <c r="L10" s="11">
        <f>J10+K10</f>
        <v>9.3452777777777787E-3</v>
      </c>
      <c r="M10" s="6"/>
      <c r="N10" s="9">
        <v>1.7334953703703705E-3</v>
      </c>
      <c r="O10" s="9">
        <v>1.7302777777777778E-3</v>
      </c>
      <c r="P10" s="9">
        <v>1.7081134259259261E-3</v>
      </c>
      <c r="Q10" s="9">
        <v>1.7186689814814816E-3</v>
      </c>
      <c r="R10" s="9">
        <v>1.7207407407407406E-3</v>
      </c>
      <c r="S10" s="9">
        <v>1.7207407407407406E-3</v>
      </c>
      <c r="T10" s="9">
        <v>1.7469328703703703E-3</v>
      </c>
      <c r="U10" s="9">
        <v>1.711724537037037E-3</v>
      </c>
      <c r="V10" s="9">
        <v>1.7535879629629631E-3</v>
      </c>
      <c r="W10" s="9"/>
      <c r="X10" s="9">
        <v>2.2840046296296293E-3</v>
      </c>
      <c r="Y10" s="11">
        <f>N10+O10+P10+Q10+R10+S10+T10+U10+X10+V10</f>
        <v>1.7828287037037042E-2</v>
      </c>
      <c r="Z10" s="4"/>
      <c r="AA10" s="9">
        <v>4.4581597222222219E-3</v>
      </c>
      <c r="AB10" s="4"/>
      <c r="AC10" s="7">
        <f>L10+Y10+AA10</f>
        <v>3.163172453703704E-2</v>
      </c>
    </row>
    <row r="11" spans="2:29" x14ac:dyDescent="0.25">
      <c r="B11" s="8">
        <v>9</v>
      </c>
      <c r="C11" s="8">
        <v>7</v>
      </c>
      <c r="D11" s="8">
        <v>31</v>
      </c>
      <c r="E11" s="8" t="s">
        <v>69</v>
      </c>
      <c r="F11" s="8" t="s">
        <v>172</v>
      </c>
      <c r="G11" s="8" t="s">
        <v>179</v>
      </c>
      <c r="H11" s="8" t="s">
        <v>32</v>
      </c>
      <c r="I11" s="4"/>
      <c r="J11" s="9">
        <v>3.8187847222222221E-3</v>
      </c>
      <c r="K11" s="9">
        <v>4.3734027777777773E-3</v>
      </c>
      <c r="L11" s="11">
        <f>J11+K11</f>
        <v>8.1921874999999998E-3</v>
      </c>
      <c r="M11" s="6"/>
      <c r="N11" s="9">
        <v>1.9920486111111111E-3</v>
      </c>
      <c r="O11" s="9">
        <v>1.8622916666666668E-3</v>
      </c>
      <c r="P11" s="9">
        <v>1.8518287037037036E-3</v>
      </c>
      <c r="Q11" s="9">
        <v>1.9041550925925925E-3</v>
      </c>
      <c r="R11" s="9">
        <v>1.8737037037037036E-3</v>
      </c>
      <c r="S11" s="9">
        <v>1.8737037037037036E-3</v>
      </c>
      <c r="T11" s="9">
        <v>1.8691782407407407E-3</v>
      </c>
      <c r="U11" s="9">
        <v>1.8360416666666666E-3</v>
      </c>
      <c r="V11" s="9">
        <v>1.8850925925925925E-3</v>
      </c>
      <c r="W11" s="5"/>
      <c r="X11" s="9">
        <v>2.4573379629629628E-3</v>
      </c>
      <c r="Y11" s="11">
        <f>N11+O11+P11+Q11+R11+S11+T11+U11+X11+V11</f>
        <v>1.9405381944444442E-2</v>
      </c>
      <c r="Z11" s="4"/>
      <c r="AA11" s="9">
        <v>4.235497685185185E-3</v>
      </c>
      <c r="AB11" s="4"/>
      <c r="AC11" s="7">
        <f>L11+Y11+AA11</f>
        <v>3.1833067129629626E-2</v>
      </c>
    </row>
    <row r="12" spans="2:29" x14ac:dyDescent="0.25">
      <c r="B12" s="8">
        <v>10</v>
      </c>
      <c r="C12" s="8">
        <v>2</v>
      </c>
      <c r="D12" s="8">
        <v>83</v>
      </c>
      <c r="E12" s="8" t="s">
        <v>106</v>
      </c>
      <c r="F12" s="8" t="s">
        <v>29</v>
      </c>
      <c r="G12" s="8" t="s">
        <v>154</v>
      </c>
      <c r="H12" s="8" t="s">
        <v>35</v>
      </c>
      <c r="J12" s="9">
        <v>4.3461689814814812E-3</v>
      </c>
      <c r="K12" s="9">
        <v>4.7222453703703706E-3</v>
      </c>
      <c r="L12" s="11">
        <f>J12+K12</f>
        <v>9.0684143518518518E-3</v>
      </c>
      <c r="N12" s="9">
        <v>1.8153819444444443E-3</v>
      </c>
      <c r="O12" s="9">
        <v>1.765439814814815E-3</v>
      </c>
      <c r="P12" s="9">
        <v>1.7819675925925926E-3</v>
      </c>
      <c r="Q12" s="9">
        <v>1.768240740740741E-3</v>
      </c>
      <c r="R12" s="9">
        <v>1.7754745370370372E-3</v>
      </c>
      <c r="S12" s="9">
        <v>1.7754745370370372E-3</v>
      </c>
      <c r="T12" s="9">
        <v>1.7706712962962962E-3</v>
      </c>
      <c r="U12" s="9">
        <v>1.7277314814814813E-3</v>
      </c>
      <c r="V12" s="9">
        <v>1.7689236111111111E-3</v>
      </c>
      <c r="W12" s="8"/>
      <c r="X12" s="9">
        <v>2.2982175925925926E-3</v>
      </c>
      <c r="Y12" s="11">
        <f>N12+O12+P12+Q12+R12+S12+T12+U12+X12+V12</f>
        <v>1.8247523148148148E-2</v>
      </c>
      <c r="AA12" s="9">
        <v>4.5930671296296292E-3</v>
      </c>
      <c r="AC12" s="7">
        <f>L12+Y12+AA12</f>
        <v>3.1909004629629631E-2</v>
      </c>
    </row>
    <row r="13" spans="2:29" x14ac:dyDescent="0.25">
      <c r="B13" s="8">
        <v>11</v>
      </c>
      <c r="C13" s="8">
        <v>8</v>
      </c>
      <c r="D13" s="8">
        <v>65</v>
      </c>
      <c r="E13" s="8" t="s">
        <v>92</v>
      </c>
      <c r="F13" s="8" t="s">
        <v>172</v>
      </c>
      <c r="G13" s="8" t="s">
        <v>142</v>
      </c>
      <c r="H13" s="8" t="s">
        <v>32</v>
      </c>
      <c r="J13" s="9">
        <v>4.0226504629629631E-3</v>
      </c>
      <c r="K13" s="9">
        <v>4.8365509259259256E-3</v>
      </c>
      <c r="L13" s="11">
        <f>J13+K13</f>
        <v>8.8592013888888887E-3</v>
      </c>
      <c r="N13" s="9">
        <v>1.9640393518518518E-3</v>
      </c>
      <c r="O13" s="9">
        <v>1.9165277777777781E-3</v>
      </c>
      <c r="P13" s="9">
        <v>1.8614236111111112E-3</v>
      </c>
      <c r="Q13" s="9">
        <v>1.9072800925925926E-3</v>
      </c>
      <c r="R13" s="9">
        <v>1.934224537037037E-3</v>
      </c>
      <c r="S13" s="9">
        <v>1.934224537037037E-3</v>
      </c>
      <c r="T13" s="9">
        <v>1.8979398148148148E-3</v>
      </c>
      <c r="U13" s="9">
        <v>1.9257175925925926E-3</v>
      </c>
      <c r="V13" s="9">
        <v>1.8926157407407407E-3</v>
      </c>
      <c r="W13" s="8"/>
      <c r="X13" s="9">
        <v>2.4916550925925926E-3</v>
      </c>
      <c r="Y13" s="11">
        <f>N13+O13+P13+Q13+R13+S13+T13+U13+X13+V13</f>
        <v>1.9725648148148145E-2</v>
      </c>
      <c r="AA13" s="9">
        <v>4.163541666666667E-3</v>
      </c>
      <c r="AC13" s="7">
        <f>L13+Y13+AA13</f>
        <v>3.2748391203703701E-2</v>
      </c>
    </row>
    <row r="14" spans="2:29" x14ac:dyDescent="0.25">
      <c r="B14" s="8">
        <v>12</v>
      </c>
      <c r="C14" s="12">
        <v>1</v>
      </c>
      <c r="D14" s="8">
        <v>33</v>
      </c>
      <c r="E14" s="8" t="s">
        <v>70</v>
      </c>
      <c r="F14" s="8" t="s">
        <v>165</v>
      </c>
      <c r="G14" s="8" t="s">
        <v>130</v>
      </c>
      <c r="H14" s="8" t="s">
        <v>182</v>
      </c>
      <c r="J14" s="9">
        <v>4.3107754629629633E-3</v>
      </c>
      <c r="K14" s="9">
        <v>4.7084722222222224E-3</v>
      </c>
      <c r="L14" s="11">
        <f>J14+K14</f>
        <v>9.0192476851851857E-3</v>
      </c>
      <c r="N14" s="9">
        <v>1.9326157407407408E-3</v>
      </c>
      <c r="O14" s="9">
        <v>1.827650462962963E-3</v>
      </c>
      <c r="P14" s="9">
        <v>1.8706944444444446E-3</v>
      </c>
      <c r="Q14" s="9">
        <v>1.8930671296296297E-3</v>
      </c>
      <c r="R14" s="9">
        <v>1.8868634259259257E-3</v>
      </c>
      <c r="S14" s="9">
        <v>1.8868634259259257E-3</v>
      </c>
      <c r="T14" s="9">
        <v>1.9058333333333334E-3</v>
      </c>
      <c r="U14" s="9">
        <v>1.9185532407407406E-3</v>
      </c>
      <c r="V14" s="9">
        <v>1.8989120370370373E-3</v>
      </c>
      <c r="W14" s="8"/>
      <c r="X14" s="9">
        <v>2.2790972222222223E-3</v>
      </c>
      <c r="Y14" s="11">
        <f>N14+O14+P14+Q14+R14+S14+T14+U14+X14+V14</f>
        <v>1.9300150462962962E-2</v>
      </c>
      <c r="AA14" s="9">
        <v>4.5891898148148142E-3</v>
      </c>
      <c r="AC14" s="7">
        <f>L14+Y14+AA14</f>
        <v>3.2908587962962962E-2</v>
      </c>
    </row>
    <row r="15" spans="2:29" x14ac:dyDescent="0.25">
      <c r="B15" s="8">
        <v>13</v>
      </c>
      <c r="C15" s="8">
        <v>3</v>
      </c>
      <c r="D15" s="8">
        <v>43</v>
      </c>
      <c r="E15" s="8" t="s">
        <v>75</v>
      </c>
      <c r="F15" s="8" t="s">
        <v>168</v>
      </c>
      <c r="G15" s="8" t="s">
        <v>134</v>
      </c>
      <c r="H15" s="8" t="s">
        <v>35</v>
      </c>
      <c r="J15" s="9">
        <v>4.6185879629629632E-3</v>
      </c>
      <c r="K15" s="9">
        <v>5.3621527777777782E-3</v>
      </c>
      <c r="L15" s="11">
        <f>J15+K15</f>
        <v>9.9807407407407414E-3</v>
      </c>
      <c r="N15" s="9">
        <v>1.7655555555555556E-3</v>
      </c>
      <c r="O15" s="9">
        <v>1.7367708333333332E-3</v>
      </c>
      <c r="P15" s="9">
        <v>1.7817824074074075E-3</v>
      </c>
      <c r="Q15" s="9">
        <v>1.8042361111111113E-3</v>
      </c>
      <c r="R15" s="9">
        <v>1.8335532407407406E-3</v>
      </c>
      <c r="S15" s="9">
        <v>1.8335532407407406E-3</v>
      </c>
      <c r="T15" s="9">
        <v>1.8001851851851853E-3</v>
      </c>
      <c r="U15" s="9">
        <v>1.8126851851851852E-3</v>
      </c>
      <c r="V15" s="9">
        <v>1.7812268518518518E-3</v>
      </c>
      <c r="W15" s="8"/>
      <c r="X15" s="9">
        <v>2.4207175925925928E-3</v>
      </c>
      <c r="Y15" s="11">
        <f>N15+O15+P15+Q15+R15+S15+T15+U15+X15+V15</f>
        <v>1.8570266203703705E-2</v>
      </c>
      <c r="AA15" s="9">
        <v>4.8761805555555555E-3</v>
      </c>
      <c r="AC15" s="7">
        <f>L15+Y15+AA15</f>
        <v>3.3427187500000004E-2</v>
      </c>
    </row>
    <row r="16" spans="2:29" x14ac:dyDescent="0.25">
      <c r="B16" s="8">
        <v>14</v>
      </c>
      <c r="C16" s="8">
        <v>9</v>
      </c>
      <c r="D16" s="8">
        <v>30</v>
      </c>
      <c r="E16" s="8" t="s">
        <v>68</v>
      </c>
      <c r="F16" s="8" t="s">
        <v>163</v>
      </c>
      <c r="G16" s="8" t="s">
        <v>129</v>
      </c>
      <c r="H16" s="8" t="s">
        <v>32</v>
      </c>
      <c r="J16" s="9">
        <v>4.2793402777777777E-3</v>
      </c>
      <c r="K16" s="9">
        <v>4.9232986111111109E-3</v>
      </c>
      <c r="L16" s="11">
        <f>J16+K16</f>
        <v>9.2026388888888887E-3</v>
      </c>
      <c r="N16" s="9">
        <v>1.9082175925925926E-3</v>
      </c>
      <c r="O16" s="9">
        <v>1.9621990740740741E-3</v>
      </c>
      <c r="P16" s="9">
        <v>1.9453819444444447E-3</v>
      </c>
      <c r="Q16" s="9">
        <v>1.9653009259259259E-3</v>
      </c>
      <c r="R16" s="9">
        <v>1.9753240740740742E-3</v>
      </c>
      <c r="S16" s="9">
        <v>1.9753240740740742E-3</v>
      </c>
      <c r="T16" s="9">
        <v>1.900752314814815E-3</v>
      </c>
      <c r="U16" s="9">
        <v>1.8992939814814812E-3</v>
      </c>
      <c r="V16" s="9">
        <v>1.9245254629629632E-3</v>
      </c>
      <c r="W16" s="8"/>
      <c r="X16" s="9">
        <v>2.5047685185185186E-3</v>
      </c>
      <c r="Y16" s="11">
        <f>N16+O16+P16+Q16+R16+S16+T16+U16+X16+V16</f>
        <v>1.9961087962962962E-2</v>
      </c>
      <c r="AA16" s="9">
        <v>4.6525810185185186E-3</v>
      </c>
      <c r="AC16" s="7">
        <f>L16+Y16+AA16</f>
        <v>3.381630787037037E-2</v>
      </c>
    </row>
    <row r="17" spans="2:29" x14ac:dyDescent="0.25">
      <c r="B17" s="8">
        <v>15</v>
      </c>
      <c r="C17" s="8">
        <v>4</v>
      </c>
      <c r="D17" s="8">
        <v>13</v>
      </c>
      <c r="E17" s="8" t="s">
        <v>58</v>
      </c>
      <c r="F17" s="8" t="s">
        <v>29</v>
      </c>
      <c r="G17" s="8" t="s">
        <v>123</v>
      </c>
      <c r="H17" s="8" t="s">
        <v>35</v>
      </c>
      <c r="J17" s="9">
        <v>4.4107754629629627E-3</v>
      </c>
      <c r="K17" s="9">
        <v>5.1764930555555557E-3</v>
      </c>
      <c r="L17" s="11">
        <f>J17+K17</f>
        <v>9.5872685185185193E-3</v>
      </c>
      <c r="N17" s="9">
        <v>1.9008564814814815E-3</v>
      </c>
      <c r="O17" s="9">
        <v>1.8591435185185184E-3</v>
      </c>
      <c r="P17" s="9">
        <v>1.8884027777777779E-3</v>
      </c>
      <c r="Q17" s="9">
        <v>1.905451388888889E-3</v>
      </c>
      <c r="R17" s="9">
        <v>1.9229166666666667E-3</v>
      </c>
      <c r="S17" s="9">
        <v>1.9229166666666667E-3</v>
      </c>
      <c r="T17" s="9">
        <v>1.9155555555555555E-3</v>
      </c>
      <c r="U17" s="9">
        <v>1.9348032407407406E-3</v>
      </c>
      <c r="V17" s="9">
        <v>1.9238888888888888E-3</v>
      </c>
      <c r="W17" s="8"/>
      <c r="X17" s="9">
        <v>2.538912037037037E-3</v>
      </c>
      <c r="Y17" s="11">
        <f>N17+O17+P17+Q17+R17+S17+T17+U17+X17+V17</f>
        <v>1.9712847222222222E-2</v>
      </c>
      <c r="AA17" s="9">
        <v>4.6731597222222218E-3</v>
      </c>
      <c r="AC17" s="7">
        <f>L17+Y17+AA17</f>
        <v>3.3973275462962964E-2</v>
      </c>
    </row>
    <row r="18" spans="2:29" x14ac:dyDescent="0.25">
      <c r="B18" s="8">
        <v>16</v>
      </c>
      <c r="C18" s="8">
        <v>5</v>
      </c>
      <c r="D18" s="8">
        <v>54</v>
      </c>
      <c r="E18" s="8" t="s">
        <v>83</v>
      </c>
      <c r="F18" s="8" t="s">
        <v>170</v>
      </c>
      <c r="G18" s="8" t="s">
        <v>137</v>
      </c>
      <c r="H18" s="8" t="s">
        <v>35</v>
      </c>
      <c r="J18" s="9">
        <v>4.6882754629629627E-3</v>
      </c>
      <c r="K18" s="9">
        <v>5.4163425925925933E-3</v>
      </c>
      <c r="L18" s="11">
        <f>J18+K18</f>
        <v>1.0104618055555556E-2</v>
      </c>
      <c r="N18" s="9">
        <v>1.8168055555555557E-3</v>
      </c>
      <c r="O18" s="9">
        <v>1.8828935185185183E-3</v>
      </c>
      <c r="P18" s="9">
        <v>1.8759259259259259E-3</v>
      </c>
      <c r="Q18" s="9">
        <v>1.8361342592592594E-3</v>
      </c>
      <c r="R18" s="9">
        <v>1.8505902777777776E-3</v>
      </c>
      <c r="S18" s="9">
        <v>1.8505902777777776E-3</v>
      </c>
      <c r="T18" s="9">
        <v>1.878298611111111E-3</v>
      </c>
      <c r="U18" s="9">
        <v>1.8383796296296299E-3</v>
      </c>
      <c r="V18" s="9">
        <v>1.7995023148148148E-3</v>
      </c>
      <c r="W18" s="8"/>
      <c r="X18" s="9">
        <v>2.6532407407407407E-3</v>
      </c>
      <c r="Y18" s="11">
        <f>N18+O18+P18+Q18+R18+S18+T18+U18+X18+V18</f>
        <v>1.9282361111111111E-2</v>
      </c>
      <c r="AA18" s="9">
        <v>4.9773495370370371E-3</v>
      </c>
      <c r="AC18" s="7">
        <f>L18+Y18+AA18</f>
        <v>3.4364328703703706E-2</v>
      </c>
    </row>
    <row r="19" spans="2:29" x14ac:dyDescent="0.25">
      <c r="B19" s="8">
        <v>17</v>
      </c>
      <c r="C19" s="8">
        <v>10</v>
      </c>
      <c r="D19" s="8">
        <v>80</v>
      </c>
      <c r="E19" s="8" t="s">
        <v>104</v>
      </c>
      <c r="F19" s="8" t="s">
        <v>29</v>
      </c>
      <c r="G19" s="8" t="s">
        <v>152</v>
      </c>
      <c r="H19" s="8" t="s">
        <v>32</v>
      </c>
      <c r="J19" s="9">
        <v>5.1589583333333331E-3</v>
      </c>
      <c r="K19" s="9">
        <v>5.8354629629629633E-3</v>
      </c>
      <c r="L19" s="11">
        <f>J19+K19</f>
        <v>1.0994421296296297E-2</v>
      </c>
      <c r="N19" s="9">
        <v>1.6967361111111109E-3</v>
      </c>
      <c r="O19" s="9">
        <v>1.7386458333333334E-3</v>
      </c>
      <c r="P19" s="9">
        <v>1.7649305555555558E-3</v>
      </c>
      <c r="Q19" s="9">
        <v>1.7975231481481479E-3</v>
      </c>
      <c r="R19" s="9">
        <v>1.8007291666666666E-3</v>
      </c>
      <c r="S19" s="9">
        <v>1.8007291666666666E-3</v>
      </c>
      <c r="T19" s="9">
        <v>1.7153935185185187E-3</v>
      </c>
      <c r="U19" s="9">
        <v>1.7897916666666667E-3</v>
      </c>
      <c r="V19" s="9">
        <v>1.7985069444444446E-3</v>
      </c>
      <c r="W19" s="8"/>
      <c r="X19" s="9">
        <v>2.3670023148148148E-3</v>
      </c>
      <c r="Y19" s="11">
        <f>N19+O19+P19+Q19+R19+S19+T19+U19+X19+V19</f>
        <v>1.8269988425925927E-2</v>
      </c>
      <c r="AA19" s="9">
        <v>5.1595833333333337E-3</v>
      </c>
      <c r="AC19" s="7">
        <f>L19+Y19+AA19</f>
        <v>3.442399305555556E-2</v>
      </c>
    </row>
    <row r="20" spans="2:29" x14ac:dyDescent="0.25">
      <c r="B20" s="8">
        <v>18</v>
      </c>
      <c r="C20" s="8">
        <v>2</v>
      </c>
      <c r="D20" s="8">
        <v>56</v>
      </c>
      <c r="E20" s="8" t="s">
        <v>85</v>
      </c>
      <c r="F20" s="8"/>
      <c r="G20" s="8" t="s">
        <v>139</v>
      </c>
      <c r="H20" s="8" t="s">
        <v>33</v>
      </c>
      <c r="J20" s="9">
        <v>4.4074305555555559E-3</v>
      </c>
      <c r="K20" s="9">
        <v>4.8732638888888888E-3</v>
      </c>
      <c r="L20" s="11">
        <f>J20+K20</f>
        <v>9.2806944444444456E-3</v>
      </c>
      <c r="N20" s="9">
        <v>2.0263888888888888E-3</v>
      </c>
      <c r="O20" s="9">
        <v>1.9876504629629632E-3</v>
      </c>
      <c r="P20" s="9">
        <v>1.9912962962962961E-3</v>
      </c>
      <c r="Q20" s="9">
        <v>1.9699768518518517E-3</v>
      </c>
      <c r="R20" s="9">
        <v>1.9918287037037036E-3</v>
      </c>
      <c r="S20" s="9">
        <v>1.9918287037037036E-3</v>
      </c>
      <c r="T20" s="9">
        <v>1.9894907407407409E-3</v>
      </c>
      <c r="U20" s="9">
        <v>2.017662037037037E-3</v>
      </c>
      <c r="V20" s="9">
        <v>2.0173495370370371E-3</v>
      </c>
      <c r="W20" s="8"/>
      <c r="X20" s="9">
        <v>2.5611574074074074E-3</v>
      </c>
      <c r="Y20" s="11">
        <f>N20+O20+P20+Q20+R20+S20+T20+U20+X20+V20</f>
        <v>2.0544629629629631E-2</v>
      </c>
      <c r="AA20" s="9">
        <v>4.7247222222222222E-3</v>
      </c>
      <c r="AC20" s="7">
        <f>L20+Y20+AA20</f>
        <v>3.4550046296296301E-2</v>
      </c>
    </row>
    <row r="21" spans="2:29" x14ac:dyDescent="0.25">
      <c r="B21" s="8">
        <v>19</v>
      </c>
      <c r="C21" s="8">
        <v>11</v>
      </c>
      <c r="D21" s="8">
        <v>24</v>
      </c>
      <c r="E21" s="8" t="s">
        <v>62</v>
      </c>
      <c r="F21" s="8"/>
      <c r="G21" s="8"/>
      <c r="H21" s="8" t="s">
        <v>32</v>
      </c>
      <c r="I21" s="4"/>
      <c r="J21" s="9">
        <v>4.4656134259259258E-3</v>
      </c>
      <c r="K21" s="9">
        <v>5.0173958333333338E-3</v>
      </c>
      <c r="L21" s="11">
        <f>J21+K21</f>
        <v>9.4830092592592605E-3</v>
      </c>
      <c r="M21" s="6"/>
      <c r="N21" s="9">
        <v>2.0076157407407408E-3</v>
      </c>
      <c r="O21" s="9">
        <v>1.9297916666666667E-3</v>
      </c>
      <c r="P21" s="9">
        <v>1.9805671296296294E-3</v>
      </c>
      <c r="Q21" s="9">
        <v>1.9871643518518519E-3</v>
      </c>
      <c r="R21" s="9">
        <v>2.0461226851851851E-3</v>
      </c>
      <c r="S21" s="9">
        <v>2.0461226851851851E-3</v>
      </c>
      <c r="T21" s="9">
        <v>1.9541203703703704E-3</v>
      </c>
      <c r="U21" s="9">
        <v>2.0207523148148146E-3</v>
      </c>
      <c r="V21" s="9">
        <v>2.0301851851851852E-3</v>
      </c>
      <c r="W21" s="5"/>
      <c r="X21" s="9">
        <v>2.5594907407407406E-3</v>
      </c>
      <c r="Y21" s="11">
        <f>N21+O21+P21+Q21+R21+S21+T21+U21+X21+V21</f>
        <v>2.0561932870370371E-2</v>
      </c>
      <c r="Z21" s="4"/>
      <c r="AA21" s="9">
        <v>4.7037962962962962E-3</v>
      </c>
      <c r="AB21" s="4"/>
      <c r="AC21" s="7">
        <f>L21+Y21+AA21</f>
        <v>3.4748738425925928E-2</v>
      </c>
    </row>
    <row r="22" spans="2:29" x14ac:dyDescent="0.25">
      <c r="B22" s="8">
        <v>20</v>
      </c>
      <c r="C22" s="8">
        <v>6</v>
      </c>
      <c r="D22" s="8">
        <v>62</v>
      </c>
      <c r="E22" s="8" t="s">
        <v>90</v>
      </c>
      <c r="F22" s="8"/>
      <c r="G22" s="8"/>
      <c r="H22" s="8" t="s">
        <v>35</v>
      </c>
      <c r="J22" s="9">
        <v>4.3552546296296299E-3</v>
      </c>
      <c r="K22" s="9">
        <v>5.3179398148148144E-3</v>
      </c>
      <c r="L22" s="11">
        <f>J22+K22</f>
        <v>9.6731944444444443E-3</v>
      </c>
      <c r="N22" s="9">
        <v>2.033460648148148E-3</v>
      </c>
      <c r="O22" s="9">
        <v>1.9050115740740739E-3</v>
      </c>
      <c r="P22" s="9">
        <v>1.9282407407407408E-3</v>
      </c>
      <c r="Q22" s="9">
        <v>1.9407291666666668E-3</v>
      </c>
      <c r="R22" s="9">
        <v>2.017488425925926E-3</v>
      </c>
      <c r="S22" s="9">
        <v>2.017488425925926E-3</v>
      </c>
      <c r="T22" s="9">
        <v>1.9755324074074072E-3</v>
      </c>
      <c r="U22" s="9">
        <v>1.9823611111111114E-3</v>
      </c>
      <c r="V22" s="9">
        <v>1.9672453703703705E-3</v>
      </c>
      <c r="W22" s="8"/>
      <c r="X22" s="9">
        <v>2.8280324074074071E-3</v>
      </c>
      <c r="Y22" s="11">
        <f>N22+O22+P22+Q22+R22+S22+T22+U22+X22+V22</f>
        <v>2.0595590277777777E-2</v>
      </c>
      <c r="AA22" s="9">
        <v>4.7706249999999997E-3</v>
      </c>
      <c r="AC22" s="7">
        <f>L22+Y22+AA22</f>
        <v>3.503940972222222E-2</v>
      </c>
    </row>
    <row r="23" spans="2:29" x14ac:dyDescent="0.25">
      <c r="B23" s="8">
        <v>21</v>
      </c>
      <c r="C23" s="8">
        <v>12</v>
      </c>
      <c r="D23" s="8">
        <v>37</v>
      </c>
      <c r="E23" s="8" t="s">
        <v>72</v>
      </c>
      <c r="F23" s="8" t="s">
        <v>163</v>
      </c>
      <c r="G23" s="8" t="s">
        <v>131</v>
      </c>
      <c r="H23" s="8" t="s">
        <v>32</v>
      </c>
      <c r="J23" s="9">
        <v>4.3080787037037037E-3</v>
      </c>
      <c r="K23" s="9">
        <v>4.9982870370370372E-3</v>
      </c>
      <c r="L23" s="11">
        <f>J23+K23</f>
        <v>9.3063657407407401E-3</v>
      </c>
      <c r="N23" s="9">
        <v>2.0406481481481482E-3</v>
      </c>
      <c r="O23" s="9">
        <v>2.067361111111111E-3</v>
      </c>
      <c r="P23" s="9">
        <v>2.1012384259259261E-3</v>
      </c>
      <c r="Q23" s="9">
        <v>2.0831597222222224E-3</v>
      </c>
      <c r="R23" s="9">
        <v>2.102662037037037E-3</v>
      </c>
      <c r="S23" s="9">
        <v>2.102662037037037E-3</v>
      </c>
      <c r="T23" s="9">
        <v>2.1720949074074073E-3</v>
      </c>
      <c r="U23" s="9">
        <v>2.1599189814814814E-3</v>
      </c>
      <c r="V23" s="9">
        <v>2.0753703703703702E-3</v>
      </c>
      <c r="W23" s="8"/>
      <c r="X23" s="9">
        <v>2.6299768518518521E-3</v>
      </c>
      <c r="Y23" s="11">
        <f>N23+O23+P23+Q23+R23+S23+T23+U23+X23+V23</f>
        <v>2.1535092592592592E-2</v>
      </c>
      <c r="AA23" s="9">
        <v>4.4156944444444443E-3</v>
      </c>
      <c r="AC23" s="7">
        <f>L23+Y23+AA23</f>
        <v>3.5257152777777773E-2</v>
      </c>
    </row>
    <row r="24" spans="2:29" x14ac:dyDescent="0.25">
      <c r="B24" s="8">
        <v>22</v>
      </c>
      <c r="C24" s="8">
        <v>7</v>
      </c>
      <c r="D24" s="8">
        <v>9</v>
      </c>
      <c r="E24" s="8" t="s">
        <v>55</v>
      </c>
      <c r="F24" s="8" t="s">
        <v>29</v>
      </c>
      <c r="G24" s="8" t="s">
        <v>122</v>
      </c>
      <c r="H24" s="8" t="s">
        <v>35</v>
      </c>
      <c r="J24" s="9">
        <v>4.7566666666666669E-3</v>
      </c>
      <c r="K24" s="9">
        <v>5.4038773148148153E-3</v>
      </c>
      <c r="L24" s="11">
        <f>J24+K24</f>
        <v>1.0160543981481482E-2</v>
      </c>
      <c r="N24" s="9">
        <v>2.1146874999999998E-3</v>
      </c>
      <c r="O24" s="9">
        <v>1.9361921296296297E-3</v>
      </c>
      <c r="P24" s="9">
        <v>1.9378009259259261E-3</v>
      </c>
      <c r="Q24" s="9">
        <v>1.9340509259259259E-3</v>
      </c>
      <c r="R24" s="9">
        <v>1.9505324074074076E-3</v>
      </c>
      <c r="S24" s="9">
        <v>1.9505324074074076E-3</v>
      </c>
      <c r="T24" s="9">
        <v>1.9031018518518518E-3</v>
      </c>
      <c r="U24" s="9">
        <v>1.9062962962962963E-3</v>
      </c>
      <c r="V24" s="9">
        <v>1.9169328703703703E-3</v>
      </c>
      <c r="W24" s="8"/>
      <c r="X24" s="9">
        <v>2.6336805555555558E-3</v>
      </c>
      <c r="Y24" s="11">
        <f>N24+O24+P24+Q24+R24+S24+T24+U24+X24+V24</f>
        <v>2.0183807870370371E-2</v>
      </c>
      <c r="AA24" s="9">
        <v>5.0744444444444448E-3</v>
      </c>
      <c r="AC24" s="7">
        <f>L24+Y24+AA24</f>
        <v>3.5418796296296295E-2</v>
      </c>
    </row>
    <row r="25" spans="2:29" x14ac:dyDescent="0.25">
      <c r="B25" s="8">
        <v>23</v>
      </c>
      <c r="C25" s="8">
        <v>13</v>
      </c>
      <c r="D25" s="8">
        <v>2</v>
      </c>
      <c r="E25" s="8" t="s">
        <v>49</v>
      </c>
      <c r="F25" s="8"/>
      <c r="G25" s="8" t="s">
        <v>118</v>
      </c>
      <c r="H25" s="8" t="s">
        <v>32</v>
      </c>
      <c r="J25" s="9">
        <v>4.5626273148148154E-3</v>
      </c>
      <c r="K25" s="9">
        <v>5.2075925925925927E-3</v>
      </c>
      <c r="L25" s="11">
        <f>J25+K25</f>
        <v>9.770219907407408E-3</v>
      </c>
      <c r="N25" s="9">
        <v>1.931412037037037E-3</v>
      </c>
      <c r="O25" s="9">
        <v>1.9312384259259259E-3</v>
      </c>
      <c r="P25" s="9">
        <v>1.9543518518518516E-3</v>
      </c>
      <c r="Q25" s="9">
        <v>1.9565856481481483E-3</v>
      </c>
      <c r="R25" s="9">
        <v>2.0345717592592594E-3</v>
      </c>
      <c r="S25" s="9">
        <v>2.0345717592592594E-3</v>
      </c>
      <c r="T25" s="9">
        <v>1.9507638888888888E-3</v>
      </c>
      <c r="U25" s="9">
        <v>2.0065277777777776E-3</v>
      </c>
      <c r="V25" s="9">
        <v>1.9873379629629629E-3</v>
      </c>
      <c r="W25" s="9"/>
      <c r="X25" s="9">
        <v>2.9079976851851849E-3</v>
      </c>
      <c r="Y25" s="11">
        <f>N25+O25+P25+Q25+R25+S25+T25+U25+X25+V25</f>
        <v>2.0695358796296297E-2</v>
      </c>
      <c r="AA25" s="9">
        <v>5.1408564814814815E-3</v>
      </c>
      <c r="AC25" s="7">
        <f>L25+Y25+AA25</f>
        <v>3.5606435185185185E-2</v>
      </c>
    </row>
    <row r="26" spans="2:29" x14ac:dyDescent="0.25">
      <c r="B26" s="8">
        <v>24</v>
      </c>
      <c r="C26" s="8">
        <v>3</v>
      </c>
      <c r="D26" s="8">
        <v>95</v>
      </c>
      <c r="E26" s="8" t="s">
        <v>116</v>
      </c>
      <c r="F26" s="8" t="s">
        <v>180</v>
      </c>
      <c r="G26" s="8"/>
      <c r="H26" s="8" t="s">
        <v>33</v>
      </c>
      <c r="J26" s="9">
        <v>4.6096990740740742E-3</v>
      </c>
      <c r="K26" s="9">
        <v>5.0431597222222223E-3</v>
      </c>
      <c r="L26" s="11">
        <f>J26+K26</f>
        <v>9.6528587962962965E-3</v>
      </c>
      <c r="N26" s="9">
        <v>2.0315740740740741E-3</v>
      </c>
      <c r="O26" s="9">
        <v>1.9813425925925927E-3</v>
      </c>
      <c r="P26" s="9">
        <v>2.0347337962962962E-3</v>
      </c>
      <c r="Q26" s="9">
        <v>2.0575347222222223E-3</v>
      </c>
      <c r="R26" s="9">
        <v>2.0760532407407407E-3</v>
      </c>
      <c r="S26" s="9">
        <v>2.0760532407407407E-3</v>
      </c>
      <c r="T26" s="9">
        <v>2.0704398148148149E-3</v>
      </c>
      <c r="U26" s="9">
        <v>2.0774652777777779E-3</v>
      </c>
      <c r="V26" s="9">
        <v>2.048912037037037E-3</v>
      </c>
      <c r="W26" s="8"/>
      <c r="X26" s="9">
        <v>2.5966666666666668E-3</v>
      </c>
      <c r="Y26" s="11">
        <f>N26+O26+P26+Q26+R26+S26+T26+U26+X26+V26</f>
        <v>2.1050775462962964E-2</v>
      </c>
      <c r="AA26" s="9">
        <v>4.9097106481481483E-3</v>
      </c>
      <c r="AC26" s="7">
        <f>L26+Y26+AA26</f>
        <v>3.5613344907407411E-2</v>
      </c>
    </row>
    <row r="27" spans="2:29" x14ac:dyDescent="0.25">
      <c r="B27" s="8">
        <v>25</v>
      </c>
      <c r="C27" s="8">
        <v>1</v>
      </c>
      <c r="D27" s="8">
        <v>6</v>
      </c>
      <c r="E27" s="8" t="s">
        <v>52</v>
      </c>
      <c r="F27" s="8" t="s">
        <v>29</v>
      </c>
      <c r="G27" s="8" t="s">
        <v>120</v>
      </c>
      <c r="H27" s="8" t="s">
        <v>42</v>
      </c>
      <c r="I27" s="4"/>
      <c r="J27" s="9">
        <v>4.7590046296296295E-3</v>
      </c>
      <c r="K27" s="9">
        <v>5.332534722222222E-3</v>
      </c>
      <c r="L27" s="11">
        <f>J27+K27</f>
        <v>1.0091539351851852E-2</v>
      </c>
      <c r="M27" s="6"/>
      <c r="N27" s="9">
        <v>2.0547569444444446E-3</v>
      </c>
      <c r="O27" s="9">
        <v>1.9664120370370369E-3</v>
      </c>
      <c r="P27" s="9">
        <v>2.0026273148148152E-3</v>
      </c>
      <c r="Q27" s="9">
        <v>2.0110879629629632E-3</v>
      </c>
      <c r="R27" s="9">
        <v>1.980648148148148E-3</v>
      </c>
      <c r="S27" s="9">
        <v>1.980648148148148E-3</v>
      </c>
      <c r="T27" s="9">
        <v>1.9874768518518518E-3</v>
      </c>
      <c r="U27" s="9">
        <v>1.985625E-3</v>
      </c>
      <c r="V27" s="9">
        <v>1.9168055555555555E-3</v>
      </c>
      <c r="W27" s="5"/>
      <c r="X27" s="9">
        <v>2.4853240740740738E-3</v>
      </c>
      <c r="Y27" s="11">
        <f>N27+O27+P27+Q27+R27+S27+T27+U27+X27+V27</f>
        <v>2.0371412037037039E-2</v>
      </c>
      <c r="Z27" s="4"/>
      <c r="AA27" s="9">
        <v>5.2501157407407401E-3</v>
      </c>
      <c r="AB27" s="4"/>
      <c r="AC27" s="7">
        <f>L27+Y27+AA27</f>
        <v>3.5713067129629628E-2</v>
      </c>
    </row>
    <row r="28" spans="2:29" x14ac:dyDescent="0.25">
      <c r="B28" s="8">
        <v>26</v>
      </c>
      <c r="C28" s="8">
        <v>14</v>
      </c>
      <c r="D28" s="8">
        <v>73</v>
      </c>
      <c r="E28" s="8" t="s">
        <v>98</v>
      </c>
      <c r="F28" s="8"/>
      <c r="G28" s="8"/>
      <c r="H28" s="8" t="s">
        <v>32</v>
      </c>
      <c r="J28" s="9">
        <v>4.2532291666666664E-3</v>
      </c>
      <c r="K28" s="9">
        <v>5.1984837962962957E-3</v>
      </c>
      <c r="L28" s="11">
        <f>J28+K28</f>
        <v>9.4517129629629621E-3</v>
      </c>
      <c r="N28" s="9">
        <v>2.029236111111111E-3</v>
      </c>
      <c r="O28" s="9">
        <v>2.0534722222222222E-3</v>
      </c>
      <c r="P28" s="9">
        <v>2.0866203703703702E-3</v>
      </c>
      <c r="Q28" s="9">
        <v>2.1444444444444445E-3</v>
      </c>
      <c r="R28" s="9">
        <v>2.117638888888889E-3</v>
      </c>
      <c r="S28" s="9">
        <v>2.117638888888889E-3</v>
      </c>
      <c r="T28" s="9">
        <v>2.154085648148148E-3</v>
      </c>
      <c r="U28" s="9">
        <v>2.0627662037037038E-3</v>
      </c>
      <c r="V28" s="9">
        <v>2.0929282407407407E-3</v>
      </c>
      <c r="W28" s="8"/>
      <c r="X28" s="9">
        <v>2.7750810185185183E-3</v>
      </c>
      <c r="Y28" s="11">
        <f>N28+O28+P28+Q28+R28+S28+T28+U28+X28+V28</f>
        <v>2.1633912037037038E-2</v>
      </c>
      <c r="AA28" s="9">
        <v>4.8673495370370372E-3</v>
      </c>
      <c r="AC28" s="7">
        <f>L28+Y28+AA28</f>
        <v>3.5952974537037038E-2</v>
      </c>
    </row>
    <row r="29" spans="2:29" x14ac:dyDescent="0.25">
      <c r="B29" s="8">
        <v>27</v>
      </c>
      <c r="C29" s="8">
        <v>15</v>
      </c>
      <c r="D29" s="8">
        <v>1</v>
      </c>
      <c r="E29" s="8" t="s">
        <v>48</v>
      </c>
      <c r="F29" s="8" t="s">
        <v>158</v>
      </c>
      <c r="G29" s="8" t="s">
        <v>117</v>
      </c>
      <c r="H29" s="8" t="s">
        <v>32</v>
      </c>
      <c r="J29" s="9">
        <v>4.5970138888888892E-3</v>
      </c>
      <c r="K29" s="9">
        <v>4.9443055555555551E-3</v>
      </c>
      <c r="L29" s="11">
        <f>J29+K29</f>
        <v>9.5413194444444443E-3</v>
      </c>
      <c r="N29" s="9">
        <v>1.9549421296296294E-3</v>
      </c>
      <c r="O29" s="9">
        <v>2.0039583333333333E-3</v>
      </c>
      <c r="P29" s="9">
        <v>2.0833333333333333E-3</v>
      </c>
      <c r="Q29" s="9">
        <v>1.9880324074074075E-3</v>
      </c>
      <c r="R29" s="9">
        <v>2.0383101851851851E-3</v>
      </c>
      <c r="S29" s="9">
        <v>2.0383101851851851E-3</v>
      </c>
      <c r="T29" s="9">
        <v>2.1343171296296297E-3</v>
      </c>
      <c r="U29" s="9">
        <v>2.1721180555555556E-3</v>
      </c>
      <c r="V29" s="9">
        <v>2.0633680555555557E-3</v>
      </c>
      <c r="W29" s="9"/>
      <c r="X29" s="9">
        <v>2.6221296296296292E-3</v>
      </c>
      <c r="Y29" s="11">
        <f>N29+O29+P29+Q29+R29+S29+T29+U29+X29+V29</f>
        <v>2.1098819444444444E-2</v>
      </c>
      <c r="AA29" s="9">
        <v>5.3184606481481477E-3</v>
      </c>
      <c r="AC29" s="7">
        <f>L29+Y29+AA29</f>
        <v>3.5958599537037041E-2</v>
      </c>
    </row>
    <row r="30" spans="2:29" x14ac:dyDescent="0.25">
      <c r="B30" s="8">
        <v>28</v>
      </c>
      <c r="C30" s="8">
        <v>8</v>
      </c>
      <c r="D30" s="8">
        <v>4</v>
      </c>
      <c r="E30" s="8" t="s">
        <v>51</v>
      </c>
      <c r="F30" s="8" t="s">
        <v>160</v>
      </c>
      <c r="G30" s="8" t="s">
        <v>119</v>
      </c>
      <c r="H30" s="8" t="s">
        <v>35</v>
      </c>
      <c r="J30" s="9">
        <v>5.0233912037037035E-3</v>
      </c>
      <c r="K30" s="9">
        <v>5.5874652777777771E-3</v>
      </c>
      <c r="L30" s="11">
        <f>J30+K30</f>
        <v>1.0610856481481482E-2</v>
      </c>
      <c r="N30" s="9">
        <v>1.8728472222222221E-3</v>
      </c>
      <c r="O30" s="9">
        <v>1.882013888888889E-3</v>
      </c>
      <c r="P30" s="9">
        <v>1.9029166666666665E-3</v>
      </c>
      <c r="Q30" s="9">
        <v>1.9714467592592592E-3</v>
      </c>
      <c r="R30" s="9">
        <v>1.9795138888888892E-3</v>
      </c>
      <c r="S30" s="9">
        <v>1.9795138888888892E-3</v>
      </c>
      <c r="T30" s="9">
        <v>1.929386574074074E-3</v>
      </c>
      <c r="U30" s="9">
        <v>1.9662152777777777E-3</v>
      </c>
      <c r="V30" s="9">
        <v>1.9626851851851849E-3</v>
      </c>
      <c r="W30" s="8"/>
      <c r="X30" s="9">
        <v>2.5668981481481484E-3</v>
      </c>
      <c r="Y30" s="11">
        <f>N30+O30+P30+Q30+R30+S30+T30+U30+X30+V30</f>
        <v>2.0013437499999998E-2</v>
      </c>
      <c r="AA30" s="9">
        <v>5.3758333333333332E-3</v>
      </c>
      <c r="AC30" s="7">
        <f>L30+Y30+AA30</f>
        <v>3.6000127314814813E-2</v>
      </c>
    </row>
    <row r="31" spans="2:29" x14ac:dyDescent="0.25">
      <c r="B31" s="8">
        <v>29</v>
      </c>
      <c r="C31" s="8">
        <v>4</v>
      </c>
      <c r="D31" s="8">
        <v>3</v>
      </c>
      <c r="E31" s="8" t="s">
        <v>50</v>
      </c>
      <c r="F31" s="8" t="s">
        <v>159</v>
      </c>
      <c r="G31" s="8"/>
      <c r="H31" s="8" t="s">
        <v>33</v>
      </c>
      <c r="J31" s="9">
        <v>4.3843287037037037E-3</v>
      </c>
      <c r="K31" s="9">
        <v>5.1449305555555554E-3</v>
      </c>
      <c r="L31" s="11">
        <f>J31+K31</f>
        <v>9.5292592592592582E-3</v>
      </c>
      <c r="N31" s="9">
        <v>2.1019212962962962E-3</v>
      </c>
      <c r="O31" s="9">
        <v>2.0885069444444445E-3</v>
      </c>
      <c r="P31" s="9">
        <v>2.129537037037037E-3</v>
      </c>
      <c r="Q31" s="9">
        <v>2.1301967592592592E-3</v>
      </c>
      <c r="R31" s="9">
        <v>2.1260532407407409E-3</v>
      </c>
      <c r="S31" s="9">
        <v>2.1260532407407409E-3</v>
      </c>
      <c r="T31" s="9">
        <v>2.1302083333333333E-3</v>
      </c>
      <c r="U31" s="9">
        <v>2.1626388888888889E-3</v>
      </c>
      <c r="V31" s="9">
        <v>2.1285879629629632E-3</v>
      </c>
      <c r="W31" s="8"/>
      <c r="X31" s="9">
        <v>2.7644444444444444E-3</v>
      </c>
      <c r="Y31" s="11">
        <f>N31+O31+P31+Q31+R31+S31+T31+U31+X31+V31</f>
        <v>2.188814814814815E-2</v>
      </c>
      <c r="AA31" s="9">
        <v>4.667083333333333E-3</v>
      </c>
      <c r="AC31" s="7">
        <f>L31+Y31+AA31</f>
        <v>3.6084490740740743E-2</v>
      </c>
    </row>
    <row r="32" spans="2:29" x14ac:dyDescent="0.25">
      <c r="B32" s="8">
        <v>30</v>
      </c>
      <c r="C32" s="8">
        <v>16</v>
      </c>
      <c r="D32" s="8">
        <v>86</v>
      </c>
      <c r="E32" s="8" t="s">
        <v>109</v>
      </c>
      <c r="F32" s="8"/>
      <c r="G32" s="8"/>
      <c r="H32" s="8" t="s">
        <v>32</v>
      </c>
      <c r="J32" s="9">
        <v>4.1208101851851848E-3</v>
      </c>
      <c r="K32" s="9">
        <v>5.1517361111111113E-3</v>
      </c>
      <c r="L32" s="11">
        <f>J32+K32</f>
        <v>9.2725462962962961E-3</v>
      </c>
      <c r="N32" s="9">
        <v>2.087615740740741E-3</v>
      </c>
      <c r="O32" s="9">
        <v>2.0535879629629632E-3</v>
      </c>
      <c r="P32" s="9">
        <v>2.1151620370370374E-3</v>
      </c>
      <c r="Q32" s="9">
        <v>2.1254745370370373E-3</v>
      </c>
      <c r="R32" s="9">
        <v>2.1910069444444446E-3</v>
      </c>
      <c r="S32" s="9">
        <v>2.1910069444444446E-3</v>
      </c>
      <c r="T32" s="9">
        <v>2.2232638888888888E-3</v>
      </c>
      <c r="U32" s="9">
        <v>2.1909259259259256E-3</v>
      </c>
      <c r="V32" s="9">
        <v>2.1866782407407408E-3</v>
      </c>
      <c r="W32" s="8"/>
      <c r="X32" s="9">
        <v>3.3615509259259258E-3</v>
      </c>
      <c r="Y32" s="11">
        <f>N32+O32+P32+Q32+R32+S32+T32+U32+X32+V32</f>
        <v>2.2726273148148148E-2</v>
      </c>
      <c r="AA32" s="9">
        <v>4.5652430555555559E-3</v>
      </c>
      <c r="AC32" s="7">
        <f>L32+Y32+AA32</f>
        <v>3.6564062500000001E-2</v>
      </c>
    </row>
    <row r="33" spans="2:29" x14ac:dyDescent="0.25">
      <c r="B33" s="8">
        <v>31</v>
      </c>
      <c r="C33" s="8">
        <v>9</v>
      </c>
      <c r="D33" s="8">
        <v>26</v>
      </c>
      <c r="E33" s="8" t="s">
        <v>64</v>
      </c>
      <c r="F33" s="8" t="s">
        <v>162</v>
      </c>
      <c r="G33" s="8"/>
      <c r="H33" s="8" t="s">
        <v>35</v>
      </c>
      <c r="J33" s="9">
        <v>4.3862731481481478E-3</v>
      </c>
      <c r="K33" s="9">
        <v>5.5257638888888891E-3</v>
      </c>
      <c r="L33" s="11">
        <f>J33+K33</f>
        <v>9.9120370370370369E-3</v>
      </c>
      <c r="N33" s="9">
        <v>2.0726620370370374E-3</v>
      </c>
      <c r="O33" s="9">
        <v>2.0944560185185185E-3</v>
      </c>
      <c r="P33" s="9">
        <v>2.0882060185185183E-3</v>
      </c>
      <c r="Q33" s="9">
        <v>2.0832291666666668E-3</v>
      </c>
      <c r="R33" s="9">
        <v>2.134699074074074E-3</v>
      </c>
      <c r="S33" s="9">
        <v>2.134699074074074E-3</v>
      </c>
      <c r="T33" s="9">
        <v>2.1489583333333334E-3</v>
      </c>
      <c r="U33" s="9">
        <v>2.1482754629629629E-3</v>
      </c>
      <c r="V33" s="9">
        <v>2.132511574074074E-3</v>
      </c>
      <c r="W33" s="8"/>
      <c r="X33" s="9">
        <v>3.0150347222222223E-3</v>
      </c>
      <c r="Y33" s="11">
        <f>N33+O33+P33+Q33+R33+S33+T33+U33+X33+V33</f>
        <v>2.2052731481481479E-2</v>
      </c>
      <c r="AA33" s="9">
        <v>4.9560300925925926E-3</v>
      </c>
      <c r="AC33" s="7">
        <f>L33+Y33+AA33</f>
        <v>3.6920798611111111E-2</v>
      </c>
    </row>
    <row r="34" spans="2:29" x14ac:dyDescent="0.25">
      <c r="B34" s="8">
        <v>32</v>
      </c>
      <c r="C34" s="12">
        <v>2</v>
      </c>
      <c r="D34" s="8">
        <v>79</v>
      </c>
      <c r="E34" s="8" t="s">
        <v>103</v>
      </c>
      <c r="F34" s="8" t="s">
        <v>29</v>
      </c>
      <c r="G34" s="8" t="s">
        <v>151</v>
      </c>
      <c r="H34" s="8" t="s">
        <v>182</v>
      </c>
      <c r="J34" s="9">
        <v>5.0321180555555553E-3</v>
      </c>
      <c r="K34" s="9">
        <v>5.458391203703704E-3</v>
      </c>
      <c r="L34" s="11">
        <f>J34+K34</f>
        <v>1.0490509259259258E-2</v>
      </c>
      <c r="N34" s="9">
        <v>2.1006944444444445E-3</v>
      </c>
      <c r="O34" s="9">
        <v>2.0286805555555557E-3</v>
      </c>
      <c r="P34" s="9">
        <v>2.0321180555555557E-3</v>
      </c>
      <c r="Q34" s="9">
        <v>2.0248148148148148E-3</v>
      </c>
      <c r="R34" s="9">
        <v>2.0544444444444447E-3</v>
      </c>
      <c r="S34" s="9">
        <v>2.0544444444444447E-3</v>
      </c>
      <c r="T34" s="9">
        <v>2.0492708333333335E-3</v>
      </c>
      <c r="U34" s="9">
        <v>2.0216550925925927E-3</v>
      </c>
      <c r="V34" s="9">
        <v>2.0492592592592593E-3</v>
      </c>
      <c r="W34" s="8"/>
      <c r="X34" s="9">
        <v>2.7710648148148147E-3</v>
      </c>
      <c r="Y34" s="11">
        <f>N34+O34+P34+Q34+R34+S34+T34+U34+X34+V34</f>
        <v>2.1186446759259257E-2</v>
      </c>
      <c r="AA34" s="9">
        <v>5.2567013888888889E-3</v>
      </c>
      <c r="AC34" s="7">
        <f>L34+Y34+AA34</f>
        <v>3.6933657407407401E-2</v>
      </c>
    </row>
    <row r="35" spans="2:29" x14ac:dyDescent="0.25">
      <c r="B35" s="8">
        <v>33</v>
      </c>
      <c r="C35" s="8">
        <v>10</v>
      </c>
      <c r="D35" s="8">
        <v>55</v>
      </c>
      <c r="E35" s="8" t="s">
        <v>84</v>
      </c>
      <c r="F35" s="8" t="s">
        <v>29</v>
      </c>
      <c r="G35" s="8" t="s">
        <v>138</v>
      </c>
      <c r="H35" s="8" t="s">
        <v>35</v>
      </c>
      <c r="J35" s="9">
        <v>4.5169907407407407E-3</v>
      </c>
      <c r="K35" s="9">
        <v>5.2631250000000004E-3</v>
      </c>
      <c r="L35" s="11">
        <f>J35+K35</f>
        <v>9.780115740740742E-3</v>
      </c>
      <c r="N35" s="9">
        <v>2.0601157407407404E-3</v>
      </c>
      <c r="O35" s="9">
        <v>2.1425462962962965E-3</v>
      </c>
      <c r="P35" s="9">
        <v>2.1625578703703702E-3</v>
      </c>
      <c r="Q35" s="9">
        <v>2.1786574074074074E-3</v>
      </c>
      <c r="R35" s="9">
        <v>2.1786805555555557E-3</v>
      </c>
      <c r="S35" s="9">
        <v>2.1786805555555557E-3</v>
      </c>
      <c r="T35" s="9">
        <v>2.2025E-3</v>
      </c>
      <c r="U35" s="9">
        <v>2.1759606481481478E-3</v>
      </c>
      <c r="V35" s="9">
        <v>2.2211689814814815E-3</v>
      </c>
      <c r="W35" s="8"/>
      <c r="X35" s="9">
        <v>3.1208564814814814E-3</v>
      </c>
      <c r="Y35" s="11">
        <f>N35+O35+P35+Q35+R35+S35+T35+U35+X35+V35</f>
        <v>2.2621724537037036E-2</v>
      </c>
      <c r="AA35" s="9">
        <v>5.0581481481481476E-3</v>
      </c>
      <c r="AC35" s="7">
        <f>L35+Y35+AA35</f>
        <v>3.7459988425925919E-2</v>
      </c>
    </row>
    <row r="36" spans="2:29" x14ac:dyDescent="0.25">
      <c r="B36" s="8">
        <v>34</v>
      </c>
      <c r="C36" s="12">
        <v>3</v>
      </c>
      <c r="D36" s="8">
        <v>78</v>
      </c>
      <c r="E36" s="8" t="s">
        <v>102</v>
      </c>
      <c r="F36" s="8" t="s">
        <v>160</v>
      </c>
      <c r="G36" s="8"/>
      <c r="H36" s="8" t="s">
        <v>182</v>
      </c>
      <c r="I36" s="10"/>
      <c r="J36" s="9">
        <v>4.6136921296296299E-3</v>
      </c>
      <c r="K36" s="9">
        <v>5.2966550925925915E-3</v>
      </c>
      <c r="L36" s="11">
        <f>J36+K36</f>
        <v>9.9103472222222214E-3</v>
      </c>
      <c r="M36" s="10"/>
      <c r="N36" s="9">
        <v>2.1786805555555557E-3</v>
      </c>
      <c r="O36" s="9">
        <v>2.1868171296296297E-3</v>
      </c>
      <c r="P36" s="9">
        <v>2.1563657407407408E-3</v>
      </c>
      <c r="Q36" s="9">
        <v>2.2208217592592592E-3</v>
      </c>
      <c r="R36" s="9">
        <v>2.2115046296296297E-3</v>
      </c>
      <c r="S36" s="9">
        <v>2.2115046296296297E-3</v>
      </c>
      <c r="T36" s="9">
        <v>2.1959606481481478E-3</v>
      </c>
      <c r="U36" s="9">
        <v>2.2063541666666668E-3</v>
      </c>
      <c r="V36" s="9">
        <v>2.2005439814814817E-3</v>
      </c>
      <c r="W36" s="8"/>
      <c r="X36" s="9">
        <v>3.0914351851851853E-3</v>
      </c>
      <c r="Y36" s="11">
        <f>N36+O36+P36+Q36+R36+S36+T36+U36+X36+V36</f>
        <v>2.2859988425925928E-2</v>
      </c>
      <c r="Z36" s="10"/>
      <c r="AA36" s="9">
        <v>4.9146874999999998E-3</v>
      </c>
      <c r="AB36" s="10"/>
      <c r="AC36" s="7">
        <f>L36+Y36+AA36</f>
        <v>3.7685023148148152E-2</v>
      </c>
    </row>
    <row r="37" spans="2:29" x14ac:dyDescent="0.25">
      <c r="B37" s="8">
        <v>35</v>
      </c>
      <c r="C37" s="8">
        <v>11</v>
      </c>
      <c r="D37" s="8">
        <v>64</v>
      </c>
      <c r="E37" s="8" t="s">
        <v>91</v>
      </c>
      <c r="F37" s="8"/>
      <c r="G37" s="8"/>
      <c r="H37" s="8" t="s">
        <v>35</v>
      </c>
      <c r="J37" s="9">
        <v>4.5641435185185186E-3</v>
      </c>
      <c r="K37" s="9">
        <v>5.5261226851851851E-3</v>
      </c>
      <c r="L37" s="11">
        <f>J37+K37</f>
        <v>1.0090266203703704E-2</v>
      </c>
      <c r="N37" s="9">
        <v>2.1621064814814814E-3</v>
      </c>
      <c r="O37" s="9">
        <v>2.1646180555555555E-3</v>
      </c>
      <c r="P37" s="9">
        <v>2.190960648148148E-3</v>
      </c>
      <c r="Q37" s="9">
        <v>2.2258449074074077E-3</v>
      </c>
      <c r="R37" s="9">
        <v>2.2385763888888889E-3</v>
      </c>
      <c r="S37" s="9">
        <v>2.2385763888888889E-3</v>
      </c>
      <c r="T37" s="9">
        <v>2.203784722222222E-3</v>
      </c>
      <c r="U37" s="9">
        <v>2.2602662037037036E-3</v>
      </c>
      <c r="V37" s="9">
        <v>2.2384953703703703E-3</v>
      </c>
      <c r="W37" s="9"/>
      <c r="X37" s="9">
        <v>3.1117708333333331E-3</v>
      </c>
      <c r="Y37" s="11">
        <f>N37+O37+P37+Q37+R37+S37+T37+U37+X37+V37</f>
        <v>2.3034999999999996E-2</v>
      </c>
      <c r="AA37" s="9">
        <v>4.6585763888888892E-3</v>
      </c>
      <c r="AC37" s="7">
        <f>L37+Y37+AA37</f>
        <v>3.7783842592592591E-2</v>
      </c>
    </row>
    <row r="38" spans="2:29" x14ac:dyDescent="0.25">
      <c r="B38" s="8">
        <v>36</v>
      </c>
      <c r="C38" s="8">
        <v>12</v>
      </c>
      <c r="D38" s="8">
        <v>59</v>
      </c>
      <c r="E38" s="8" t="s">
        <v>88</v>
      </c>
      <c r="F38" s="8"/>
      <c r="G38" s="8" t="s">
        <v>140</v>
      </c>
      <c r="H38" s="8" t="s">
        <v>35</v>
      </c>
      <c r="I38" s="4"/>
      <c r="J38" s="9">
        <v>4.5209143518518515E-3</v>
      </c>
      <c r="K38" s="9">
        <v>5.3142013888888883E-3</v>
      </c>
      <c r="L38" s="11">
        <f>J38+K38</f>
        <v>9.8351157407407398E-3</v>
      </c>
      <c r="M38" s="6"/>
      <c r="N38" s="9">
        <v>2.2684722222222221E-3</v>
      </c>
      <c r="O38" s="9">
        <v>2.250011574074074E-3</v>
      </c>
      <c r="P38" s="9">
        <v>2.1826388888888889E-3</v>
      </c>
      <c r="Q38" s="9">
        <v>2.2554282407407406E-3</v>
      </c>
      <c r="R38" s="9">
        <v>2.3256365740740742E-3</v>
      </c>
      <c r="S38" s="9">
        <v>2.3256365740740742E-3</v>
      </c>
      <c r="T38" s="9">
        <v>2.2741550925925924E-3</v>
      </c>
      <c r="U38" s="9">
        <v>2.2259143518518518E-3</v>
      </c>
      <c r="V38" s="9">
        <v>2.2550462962962962E-3</v>
      </c>
      <c r="W38" s="5"/>
      <c r="X38" s="9">
        <v>2.8660995370370368E-3</v>
      </c>
      <c r="Y38" s="11">
        <f>N38+O38+P38+Q38+R38+S38+T38+U38+X38+V38</f>
        <v>2.322903935185185E-2</v>
      </c>
      <c r="Z38" s="4"/>
      <c r="AA38" s="9">
        <v>4.928032407407407E-3</v>
      </c>
      <c r="AB38" s="4"/>
      <c r="AC38" s="7">
        <f>L38+Y38+AA38</f>
        <v>3.7992187499999996E-2</v>
      </c>
    </row>
    <row r="39" spans="2:29" x14ac:dyDescent="0.25">
      <c r="B39" s="8">
        <v>37</v>
      </c>
      <c r="C39" s="8">
        <v>1</v>
      </c>
      <c r="D39" s="8">
        <v>15</v>
      </c>
      <c r="E39" s="8" t="s">
        <v>59</v>
      </c>
      <c r="F39" s="8" t="s">
        <v>28</v>
      </c>
      <c r="G39" s="8" t="s">
        <v>124</v>
      </c>
      <c r="H39" s="8" t="s">
        <v>34</v>
      </c>
      <c r="J39" s="9">
        <v>5.1463888888888887E-3</v>
      </c>
      <c r="K39" s="9">
        <v>5.68837962962963E-3</v>
      </c>
      <c r="L39" s="11">
        <f>J39+K39</f>
        <v>1.0834768518518518E-2</v>
      </c>
      <c r="N39" s="9">
        <v>2.0889351851851854E-3</v>
      </c>
      <c r="O39" s="9">
        <v>2.1504166666666668E-3</v>
      </c>
      <c r="P39" s="9">
        <v>2.1512962962962961E-3</v>
      </c>
      <c r="Q39" s="9">
        <v>2.1482407407407409E-3</v>
      </c>
      <c r="R39" s="9">
        <v>2.1154166666666665E-3</v>
      </c>
      <c r="S39" s="9">
        <v>2.1154166666666665E-3</v>
      </c>
      <c r="T39" s="9">
        <v>2.1447337962962965E-3</v>
      </c>
      <c r="U39" s="9">
        <v>2.1222569444444444E-3</v>
      </c>
      <c r="V39" s="9">
        <v>2.1485532407407408E-3</v>
      </c>
      <c r="W39" s="8"/>
      <c r="X39" s="9">
        <v>2.8220254629629632E-3</v>
      </c>
      <c r="Y39" s="11">
        <f>N39+O39+P39+Q39+R39+S39+T39+U39+X39+V39</f>
        <v>2.2007291666666668E-2</v>
      </c>
      <c r="AA39" s="9">
        <v>5.3271064814814813E-3</v>
      </c>
      <c r="AC39" s="7">
        <f>L39+Y39+AA39</f>
        <v>3.8169166666666671E-2</v>
      </c>
    </row>
    <row r="40" spans="2:29" x14ac:dyDescent="0.25">
      <c r="B40" s="8">
        <v>38</v>
      </c>
      <c r="C40" s="8">
        <v>17</v>
      </c>
      <c r="D40" s="8">
        <v>27</v>
      </c>
      <c r="E40" s="8" t="s">
        <v>65</v>
      </c>
      <c r="F40" s="8" t="s">
        <v>29</v>
      </c>
      <c r="G40" s="8" t="s">
        <v>127</v>
      </c>
      <c r="H40" s="8" t="s">
        <v>32</v>
      </c>
      <c r="J40" s="9">
        <v>4.932627314814815E-3</v>
      </c>
      <c r="K40" s="9">
        <v>5.6153009259259255E-3</v>
      </c>
      <c r="L40" s="11">
        <f>J40+K40</f>
        <v>1.0547928240740741E-2</v>
      </c>
      <c r="N40" s="9">
        <v>2.0369675925925924E-3</v>
      </c>
      <c r="O40" s="9">
        <v>2.1295717592592594E-3</v>
      </c>
      <c r="P40" s="9">
        <v>2.2400578703703706E-3</v>
      </c>
      <c r="Q40" s="9">
        <v>2.2262384259259258E-3</v>
      </c>
      <c r="R40" s="9">
        <v>2.2120023148148146E-3</v>
      </c>
      <c r="S40" s="9">
        <v>2.2120023148148146E-3</v>
      </c>
      <c r="T40" s="9">
        <v>2.2563425925925928E-3</v>
      </c>
      <c r="U40" s="9">
        <v>2.2312615740740743E-3</v>
      </c>
      <c r="V40" s="9">
        <v>2.211388888888889E-3</v>
      </c>
      <c r="W40" s="8"/>
      <c r="X40" s="9">
        <v>2.8787731481481481E-3</v>
      </c>
      <c r="Y40" s="11">
        <f>N40+O40+P40+Q40+R40+S40+T40+U40+X40+V40</f>
        <v>2.2634606481481478E-2</v>
      </c>
      <c r="AA40" s="9">
        <v>5.1989120370370375E-3</v>
      </c>
      <c r="AC40" s="7">
        <f>L40+Y40+AA40</f>
        <v>3.8381446759259259E-2</v>
      </c>
    </row>
    <row r="41" spans="2:29" x14ac:dyDescent="0.25">
      <c r="B41" s="8">
        <v>39</v>
      </c>
      <c r="C41" s="12">
        <v>4</v>
      </c>
      <c r="D41" s="8">
        <v>76</v>
      </c>
      <c r="E41" s="8" t="s">
        <v>101</v>
      </c>
      <c r="F41" s="8" t="s">
        <v>164</v>
      </c>
      <c r="G41" s="8" t="s">
        <v>150</v>
      </c>
      <c r="H41" s="8" t="s">
        <v>182</v>
      </c>
      <c r="I41" s="10"/>
      <c r="J41" s="9">
        <v>5.2991782407407406E-3</v>
      </c>
      <c r="K41" s="9">
        <v>6.283287037037036E-3</v>
      </c>
      <c r="L41" s="11">
        <f>J41+K41</f>
        <v>1.1582465277777777E-2</v>
      </c>
      <c r="M41" s="10"/>
      <c r="N41" s="9">
        <v>2.0126273148148147E-3</v>
      </c>
      <c r="O41" s="9">
        <v>1.9817824074074074E-3</v>
      </c>
      <c r="P41" s="9">
        <v>2.014259259259259E-3</v>
      </c>
      <c r="Q41" s="9">
        <v>2.0079976851851851E-3</v>
      </c>
      <c r="R41" s="9">
        <v>2.018414351851852E-3</v>
      </c>
      <c r="S41" s="9">
        <v>2.018414351851852E-3</v>
      </c>
      <c r="T41" s="9">
        <v>2.0396874999999998E-3</v>
      </c>
      <c r="U41" s="9">
        <v>2.021967592592593E-3</v>
      </c>
      <c r="V41" s="9">
        <v>2.0884143518518517E-3</v>
      </c>
      <c r="W41" s="8"/>
      <c r="X41" s="9">
        <v>2.9929166666666667E-3</v>
      </c>
      <c r="Y41" s="11">
        <f>N41+O41+P41+Q41+R41+S41+T41+U41+X41+V41</f>
        <v>2.1196481481481483E-2</v>
      </c>
      <c r="Z41" s="10"/>
      <c r="AA41" s="9">
        <v>5.8062384259259256E-3</v>
      </c>
      <c r="AB41" s="10"/>
      <c r="AC41" s="7">
        <f>L41+Y41+AA41</f>
        <v>3.8585185185185181E-2</v>
      </c>
    </row>
    <row r="42" spans="2:29" x14ac:dyDescent="0.25">
      <c r="B42" s="8">
        <v>40</v>
      </c>
      <c r="C42" s="8">
        <v>18</v>
      </c>
      <c r="D42" s="8">
        <v>34</v>
      </c>
      <c r="E42" s="8" t="s">
        <v>71</v>
      </c>
      <c r="F42" s="8"/>
      <c r="G42" s="8"/>
      <c r="H42" s="8" t="s">
        <v>32</v>
      </c>
      <c r="I42" s="4"/>
      <c r="J42" s="9">
        <v>4.4483449074074078E-3</v>
      </c>
      <c r="K42" s="9">
        <v>4.9921643518518527E-3</v>
      </c>
      <c r="L42" s="11">
        <f>J42+K42</f>
        <v>9.4405092592592596E-3</v>
      </c>
      <c r="M42" s="6"/>
      <c r="N42" s="9">
        <v>2.0734027777777777E-3</v>
      </c>
      <c r="O42" s="9">
        <v>2.2084143518518516E-3</v>
      </c>
      <c r="P42" s="9">
        <v>2.2657986111111112E-3</v>
      </c>
      <c r="Q42" s="9">
        <v>2.3486342592592591E-3</v>
      </c>
      <c r="R42" s="9">
        <v>2.3552662037037036E-3</v>
      </c>
      <c r="S42" s="9">
        <v>2.3552662037037036E-3</v>
      </c>
      <c r="T42" s="9">
        <v>2.3186689814814814E-3</v>
      </c>
      <c r="U42" s="9">
        <v>2.3507523148148146E-3</v>
      </c>
      <c r="V42" s="9">
        <v>2.3292129629629631E-3</v>
      </c>
      <c r="W42" s="9"/>
      <c r="X42" s="9">
        <v>2.9643055555555555E-3</v>
      </c>
      <c r="Y42" s="11">
        <f>N42+O42+P42+Q42+R42+S42+T42+U42+X42+V42</f>
        <v>2.3569722222222221E-2</v>
      </c>
      <c r="Z42" s="4"/>
      <c r="AA42" s="9">
        <v>5.8478587962962963E-3</v>
      </c>
      <c r="AB42" s="4"/>
      <c r="AC42" s="7">
        <f>L42+Y42+AA42</f>
        <v>3.8858090277777778E-2</v>
      </c>
    </row>
    <row r="43" spans="2:29" x14ac:dyDescent="0.25">
      <c r="B43" s="8">
        <v>41</v>
      </c>
      <c r="C43" s="8">
        <v>5</v>
      </c>
      <c r="D43" s="8">
        <v>39</v>
      </c>
      <c r="E43" s="8" t="s">
        <v>74</v>
      </c>
      <c r="F43" s="8" t="s">
        <v>167</v>
      </c>
      <c r="G43" s="8" t="s">
        <v>133</v>
      </c>
      <c r="H43" s="8" t="s">
        <v>33</v>
      </c>
      <c r="I43" s="4"/>
      <c r="J43" s="9">
        <v>5.0890046296296291E-3</v>
      </c>
      <c r="K43" s="9">
        <v>5.9408449074074077E-3</v>
      </c>
      <c r="L43" s="11">
        <f>J43+K43</f>
        <v>1.1029849537037038E-2</v>
      </c>
      <c r="M43" s="6"/>
      <c r="N43" s="9">
        <v>2.2037615740740741E-3</v>
      </c>
      <c r="O43" s="9">
        <v>2.2165856481481481E-3</v>
      </c>
      <c r="P43" s="9">
        <v>2.1424305555555558E-3</v>
      </c>
      <c r="Q43" s="9">
        <v>2.2079166666666666E-3</v>
      </c>
      <c r="R43" s="9">
        <v>2.1871180555555554E-3</v>
      </c>
      <c r="S43" s="9">
        <v>2.1871180555555554E-3</v>
      </c>
      <c r="T43" s="9">
        <v>2.1624305555555559E-3</v>
      </c>
      <c r="U43" s="9">
        <v>2.2714930555555557E-3</v>
      </c>
      <c r="V43" s="9">
        <v>2.2719328703703708E-3</v>
      </c>
      <c r="W43" s="5"/>
      <c r="X43" s="9">
        <v>3.0499189814814816E-3</v>
      </c>
      <c r="Y43" s="11">
        <f>N43+O43+P43+Q43+R43+S43+T43+U43+X43+V43</f>
        <v>2.290070601851852E-2</v>
      </c>
      <c r="Z43" s="4"/>
      <c r="AA43" s="9">
        <v>5.2996643518518514E-3</v>
      </c>
      <c r="AB43" s="4"/>
      <c r="AC43" s="7">
        <f>L43+Y43+AA43</f>
        <v>3.923021990740741E-2</v>
      </c>
    </row>
    <row r="44" spans="2:29" x14ac:dyDescent="0.25">
      <c r="B44" s="8">
        <v>42</v>
      </c>
      <c r="C44" s="8">
        <v>6</v>
      </c>
      <c r="D44" s="8">
        <v>72</v>
      </c>
      <c r="E44" s="8" t="s">
        <v>97</v>
      </c>
      <c r="F44" s="8"/>
      <c r="G44" s="8" t="s">
        <v>147</v>
      </c>
      <c r="H44" s="8" t="s">
        <v>33</v>
      </c>
      <c r="J44" s="9">
        <v>5.1268518518518521E-3</v>
      </c>
      <c r="K44" s="9">
        <v>5.7515393518518523E-3</v>
      </c>
      <c r="L44" s="11">
        <f>J44+K44</f>
        <v>1.0878391203703704E-2</v>
      </c>
      <c r="N44" s="9">
        <v>2.1455902777777775E-3</v>
      </c>
      <c r="O44" s="9">
        <v>2.2369444444444446E-3</v>
      </c>
      <c r="P44" s="9">
        <v>2.2568287037037036E-3</v>
      </c>
      <c r="Q44" s="9">
        <v>2.2430439814814813E-3</v>
      </c>
      <c r="R44" s="9">
        <v>2.2050810185185185E-3</v>
      </c>
      <c r="S44" s="9">
        <v>2.2050810185185185E-3</v>
      </c>
      <c r="T44" s="9">
        <v>2.2060763888888889E-3</v>
      </c>
      <c r="U44" s="9">
        <v>2.264641203703704E-3</v>
      </c>
      <c r="V44" s="9">
        <v>2.2752662037037038E-3</v>
      </c>
      <c r="W44" s="8"/>
      <c r="X44" s="9">
        <v>3.0389004629629633E-3</v>
      </c>
      <c r="Y44" s="11">
        <f>N44+O44+P44+Q44+R44+S44+T44+U44+X44+V44</f>
        <v>2.3077453703703704E-2</v>
      </c>
      <c r="AA44" s="9">
        <v>5.7842361111111115E-3</v>
      </c>
      <c r="AC44" s="7">
        <f>L44+Y44+AA44</f>
        <v>3.9740081018518524E-2</v>
      </c>
    </row>
    <row r="45" spans="2:29" x14ac:dyDescent="0.25">
      <c r="B45" s="8">
        <v>43</v>
      </c>
      <c r="C45" s="8">
        <v>19</v>
      </c>
      <c r="D45" s="8">
        <v>57</v>
      </c>
      <c r="E45" s="8" t="s">
        <v>86</v>
      </c>
      <c r="F45" s="8"/>
      <c r="G45" s="8"/>
      <c r="H45" s="8" t="s">
        <v>32</v>
      </c>
      <c r="J45" s="9">
        <v>5.5290972222222226E-3</v>
      </c>
      <c r="K45" s="9">
        <v>5.8037731481481482E-3</v>
      </c>
      <c r="L45" s="11">
        <f>J45+K45</f>
        <v>1.1332870370370372E-2</v>
      </c>
      <c r="N45" s="9">
        <v>2.3479745370370369E-3</v>
      </c>
      <c r="O45" s="9">
        <v>2.1920601851851853E-3</v>
      </c>
      <c r="P45" s="9">
        <v>2.0993055555555556E-3</v>
      </c>
      <c r="Q45" s="9">
        <v>2.1812037037037039E-3</v>
      </c>
      <c r="R45" s="9">
        <v>2.2175347222222223E-3</v>
      </c>
      <c r="S45" s="9">
        <v>2.2175347222222223E-3</v>
      </c>
      <c r="T45" s="9">
        <v>2.2467361111111112E-3</v>
      </c>
      <c r="U45" s="9">
        <v>2.2438541666666666E-3</v>
      </c>
      <c r="V45" s="9">
        <v>2.3652662037037036E-3</v>
      </c>
      <c r="W45" s="8"/>
      <c r="X45" s="9">
        <v>2.8596759259259257E-3</v>
      </c>
      <c r="Y45" s="11">
        <f>N45+O45+P45+Q45+R45+S45+T45+U45+X45+V45</f>
        <v>2.2971145833333331E-2</v>
      </c>
      <c r="AA45" s="9">
        <v>5.5082870370370372E-3</v>
      </c>
      <c r="AC45" s="7">
        <f>L45+Y45+AA45</f>
        <v>3.981230324074074E-2</v>
      </c>
    </row>
    <row r="46" spans="2:29" x14ac:dyDescent="0.25">
      <c r="B46" s="8">
        <v>44</v>
      </c>
      <c r="C46" s="12">
        <v>5</v>
      </c>
      <c r="D46" s="8">
        <v>7</v>
      </c>
      <c r="E46" s="8" t="s">
        <v>53</v>
      </c>
      <c r="F46" s="8" t="s">
        <v>29</v>
      </c>
      <c r="G46" s="8"/>
      <c r="H46" s="8" t="s">
        <v>182</v>
      </c>
      <c r="J46" s="9">
        <v>5.1511458333333331E-3</v>
      </c>
      <c r="K46" s="9">
        <v>5.9734953703703712E-3</v>
      </c>
      <c r="L46" s="11">
        <f>J46+K46</f>
        <v>1.1124641203703704E-2</v>
      </c>
      <c r="N46" s="9">
        <v>2.2055555555555557E-3</v>
      </c>
      <c r="O46" s="9">
        <v>2.3434837962962962E-3</v>
      </c>
      <c r="P46" s="9">
        <v>2.311076388888889E-3</v>
      </c>
      <c r="Q46" s="9">
        <v>2.2502777777777777E-3</v>
      </c>
      <c r="R46" s="9">
        <v>2.2891435185185185E-3</v>
      </c>
      <c r="S46" s="9">
        <v>2.2891435185185185E-3</v>
      </c>
      <c r="T46" s="9">
        <v>2.189814814814815E-3</v>
      </c>
      <c r="U46" s="9">
        <v>2.2829166666666666E-3</v>
      </c>
      <c r="V46" s="9">
        <v>2.2851041666666666E-3</v>
      </c>
      <c r="W46" s="8"/>
      <c r="X46" s="9">
        <v>3.2516319444444441E-3</v>
      </c>
      <c r="Y46" s="11">
        <f>N46+O46+P46+Q46+R46+S46+T46+U46+X46+V46</f>
        <v>2.3698148148148149E-2</v>
      </c>
      <c r="AA46" s="9">
        <v>5.5521527777777774E-3</v>
      </c>
      <c r="AC46" s="7">
        <f>L46+Y46+AA46</f>
        <v>4.037494212962963E-2</v>
      </c>
    </row>
    <row r="47" spans="2:29" x14ac:dyDescent="0.25">
      <c r="B47" s="8">
        <v>45</v>
      </c>
      <c r="C47" s="8">
        <v>1</v>
      </c>
      <c r="D47" s="8">
        <v>75</v>
      </c>
      <c r="E47" s="8" t="s">
        <v>100</v>
      </c>
      <c r="F47" s="8" t="s">
        <v>176</v>
      </c>
      <c r="G47" s="8" t="s">
        <v>149</v>
      </c>
      <c r="H47" s="8" t="s">
        <v>181</v>
      </c>
      <c r="I47" s="10"/>
      <c r="J47" s="9">
        <v>5.2451157407407403E-3</v>
      </c>
      <c r="K47" s="9">
        <v>5.9972800925925931E-3</v>
      </c>
      <c r="L47" s="11">
        <f>J47+K47</f>
        <v>1.1242395833333333E-2</v>
      </c>
      <c r="M47" s="10"/>
      <c r="N47" s="9">
        <v>2.2826967592592591E-3</v>
      </c>
      <c r="O47" s="9">
        <v>2.2630092592592593E-3</v>
      </c>
      <c r="P47" s="9">
        <v>2.2746643518518519E-3</v>
      </c>
      <c r="Q47" s="9">
        <v>2.2627199074074073E-3</v>
      </c>
      <c r="R47" s="9">
        <v>2.2661921296296297E-3</v>
      </c>
      <c r="S47" s="9">
        <v>2.2661921296296297E-3</v>
      </c>
      <c r="T47" s="9">
        <v>2.2189467592592595E-3</v>
      </c>
      <c r="U47" s="9">
        <v>2.3438194444444444E-3</v>
      </c>
      <c r="V47" s="9">
        <v>2.3450347222222223E-3</v>
      </c>
      <c r="W47" s="8"/>
      <c r="X47" s="9">
        <v>3.7632407407407406E-3</v>
      </c>
      <c r="Y47" s="11">
        <f>N47+O47+P47+Q47+R47+S47+T47+U47+X47+V47</f>
        <v>2.4286516203703704E-2</v>
      </c>
      <c r="Z47" s="10"/>
      <c r="AA47" s="9">
        <v>5.2518634259259254E-3</v>
      </c>
      <c r="AB47" s="10"/>
      <c r="AC47" s="7">
        <f>L47+Y47+AA47</f>
        <v>4.0780775462962965E-2</v>
      </c>
    </row>
    <row r="48" spans="2:29" x14ac:dyDescent="0.25">
      <c r="B48" s="8">
        <v>46</v>
      </c>
      <c r="C48" s="8">
        <v>13</v>
      </c>
      <c r="D48" s="8">
        <v>48</v>
      </c>
      <c r="E48" s="8" t="s">
        <v>78</v>
      </c>
      <c r="F48" s="8"/>
      <c r="G48" s="8"/>
      <c r="H48" s="8" t="s">
        <v>35</v>
      </c>
      <c r="J48" s="9">
        <v>5.5366898148148146E-3</v>
      </c>
      <c r="K48" s="9">
        <v>6.0519328703703698E-3</v>
      </c>
      <c r="L48" s="11">
        <f>J48+K48</f>
        <v>1.1588622685185184E-2</v>
      </c>
      <c r="N48" s="9">
        <v>2.1380208333333334E-3</v>
      </c>
      <c r="O48" s="9">
        <v>2.2747569444444447E-3</v>
      </c>
      <c r="P48" s="9">
        <v>2.3602430555555555E-3</v>
      </c>
      <c r="Q48" s="9">
        <v>2.3839583333333334E-3</v>
      </c>
      <c r="R48" s="9">
        <v>2.486273148148148E-3</v>
      </c>
      <c r="S48" s="9">
        <v>2.486273148148148E-3</v>
      </c>
      <c r="T48" s="9">
        <v>2.4170833333333331E-3</v>
      </c>
      <c r="U48" s="9">
        <v>2.3612962962962962E-3</v>
      </c>
      <c r="V48" s="9">
        <v>2.2806018518518518E-3</v>
      </c>
      <c r="W48" s="8"/>
      <c r="X48" s="9">
        <v>2.8386226851851849E-3</v>
      </c>
      <c r="Y48" s="11">
        <f>N48+O48+P48+Q48+R48+S48+T48+U48+X48+V48</f>
        <v>2.4027129629629627E-2</v>
      </c>
      <c r="AA48" s="9">
        <v>5.6753240740740748E-3</v>
      </c>
      <c r="AC48" s="7">
        <f>L48+Y48+AA48</f>
        <v>4.1291076388888889E-2</v>
      </c>
    </row>
    <row r="49" spans="2:29" x14ac:dyDescent="0.25">
      <c r="B49" s="8">
        <v>47</v>
      </c>
      <c r="C49" s="8">
        <v>20</v>
      </c>
      <c r="D49" s="8">
        <v>88</v>
      </c>
      <c r="E49" s="8" t="s">
        <v>110</v>
      </c>
      <c r="F49" s="8"/>
      <c r="G49" s="8"/>
      <c r="H49" s="8" t="s">
        <v>32</v>
      </c>
      <c r="J49" s="9">
        <v>4.8109722222222217E-3</v>
      </c>
      <c r="K49" s="9">
        <v>6.0606481481481483E-3</v>
      </c>
      <c r="L49" s="11">
        <f>J49+K49</f>
        <v>1.087162037037037E-2</v>
      </c>
      <c r="N49" s="9">
        <v>2.0174768518518519E-3</v>
      </c>
      <c r="O49" s="9">
        <v>2.1279282407407406E-3</v>
      </c>
      <c r="P49" s="9">
        <v>2.1132754629629631E-3</v>
      </c>
      <c r="Q49" s="9">
        <v>2.1144675925925927E-3</v>
      </c>
      <c r="R49" s="9">
        <v>2.1217592592592594E-3</v>
      </c>
      <c r="S49" s="9">
        <v>2.1217592592592594E-3</v>
      </c>
      <c r="T49" s="9">
        <v>2.1979629629629628E-3</v>
      </c>
      <c r="U49" s="9">
        <v>2.1470486111111113E-3</v>
      </c>
      <c r="V49" s="9">
        <v>2.1373263888888887E-3</v>
      </c>
      <c r="W49" s="9">
        <v>2.1729513888888888E-3</v>
      </c>
      <c r="X49" s="9">
        <v>3.1467939814814813E-3</v>
      </c>
      <c r="Y49" s="11">
        <f>N49+O49+P49+Q49+R49+S49+T49+U49+X49+V49+W49</f>
        <v>2.4418749999999999E-2</v>
      </c>
      <c r="AA49" s="9">
        <v>6.1989699074074074E-3</v>
      </c>
      <c r="AC49" s="7">
        <f>L49+Y49+AA49</f>
        <v>4.1489340277777773E-2</v>
      </c>
    </row>
    <row r="50" spans="2:29" x14ac:dyDescent="0.25">
      <c r="B50" s="8">
        <v>48</v>
      </c>
      <c r="C50" s="8">
        <v>7</v>
      </c>
      <c r="D50" s="8">
        <v>85</v>
      </c>
      <c r="E50" s="8" t="s">
        <v>108</v>
      </c>
      <c r="F50" s="8" t="s">
        <v>158</v>
      </c>
      <c r="G50" s="8" t="s">
        <v>155</v>
      </c>
      <c r="H50" s="8" t="s">
        <v>33</v>
      </c>
      <c r="J50" s="9">
        <v>5.5255671296296294E-3</v>
      </c>
      <c r="K50" s="9">
        <v>6.6114699074074079E-3</v>
      </c>
      <c r="L50" s="11">
        <f>J50+K50</f>
        <v>1.2137037037037036E-2</v>
      </c>
      <c r="N50" s="9">
        <v>2.2957060185185185E-3</v>
      </c>
      <c r="O50" s="9">
        <v>2.237974537037037E-3</v>
      </c>
      <c r="P50" s="9">
        <v>2.2742708333333334E-3</v>
      </c>
      <c r="Q50" s="9">
        <v>2.3414583333333334E-3</v>
      </c>
      <c r="R50" s="9">
        <v>2.2529166666666665E-3</v>
      </c>
      <c r="S50" s="9">
        <v>2.2529166666666665E-3</v>
      </c>
      <c r="T50" s="9">
        <v>2.2706944444444445E-3</v>
      </c>
      <c r="U50" s="9">
        <v>2.265428240740741E-3</v>
      </c>
      <c r="V50" s="9">
        <v>2.3271759259259257E-3</v>
      </c>
      <c r="W50" s="8"/>
      <c r="X50" s="9">
        <v>3.0913773148148155E-3</v>
      </c>
      <c r="Y50" s="11">
        <f>N50+O50+P50+Q50+R50+S50+T50+U50+X50+V50</f>
        <v>2.3609918981481483E-2</v>
      </c>
      <c r="AA50" s="9">
        <v>6.0289351851851849E-3</v>
      </c>
      <c r="AC50" s="7">
        <f>L50+Y50+AA50</f>
        <v>4.1775891203703702E-2</v>
      </c>
    </row>
    <row r="51" spans="2:29" x14ac:dyDescent="0.25">
      <c r="B51" s="8">
        <v>49</v>
      </c>
      <c r="C51" s="8">
        <v>14</v>
      </c>
      <c r="D51" s="8">
        <v>52</v>
      </c>
      <c r="E51" s="8" t="s">
        <v>81</v>
      </c>
      <c r="F51" s="8"/>
      <c r="G51" s="8" t="s">
        <v>135</v>
      </c>
      <c r="H51" s="8" t="s">
        <v>35</v>
      </c>
      <c r="J51" s="9">
        <v>5.790856481481481E-3</v>
      </c>
      <c r="K51" s="9">
        <v>6.1286342592592599E-3</v>
      </c>
      <c r="L51" s="11">
        <f>J51+K51</f>
        <v>1.1919490740740741E-2</v>
      </c>
      <c r="N51" s="9">
        <v>2.3747800925925928E-3</v>
      </c>
      <c r="O51" s="9">
        <v>2.298784722222222E-3</v>
      </c>
      <c r="P51" s="9">
        <v>2.3961342592592593E-3</v>
      </c>
      <c r="Q51" s="9">
        <v>2.4798726851851852E-3</v>
      </c>
      <c r="R51" s="9">
        <v>2.44337962962963E-3</v>
      </c>
      <c r="S51" s="9">
        <v>2.44337962962963E-3</v>
      </c>
      <c r="T51" s="9">
        <v>2.4707986111111111E-3</v>
      </c>
      <c r="U51" s="9">
        <v>2.4689120370370373E-3</v>
      </c>
      <c r="V51" s="9">
        <v>2.4420601851851856E-3</v>
      </c>
      <c r="W51" s="8"/>
      <c r="X51" s="9">
        <v>3.0237615740740741E-3</v>
      </c>
      <c r="Y51" s="11">
        <f>N51+O51+P51+Q51+R51+S51+T51+U51+X51+V51</f>
        <v>2.4841863425925929E-2</v>
      </c>
      <c r="AA51" s="9">
        <v>5.8088773148148145E-3</v>
      </c>
      <c r="AC51" s="7">
        <f>L51+Y51+AA51</f>
        <v>4.2570231481481487E-2</v>
      </c>
    </row>
    <row r="52" spans="2:29" x14ac:dyDescent="0.25">
      <c r="B52" s="8">
        <v>50</v>
      </c>
      <c r="C52" s="8">
        <v>15</v>
      </c>
      <c r="D52" s="8">
        <v>82</v>
      </c>
      <c r="E52" s="8" t="s">
        <v>105</v>
      </c>
      <c r="F52" s="8" t="s">
        <v>175</v>
      </c>
      <c r="G52" s="8" t="s">
        <v>153</v>
      </c>
      <c r="H52" s="8" t="s">
        <v>35</v>
      </c>
      <c r="J52" s="9">
        <v>5.4128240740740742E-3</v>
      </c>
      <c r="K52" s="9">
        <v>6.7466550925925932E-3</v>
      </c>
      <c r="L52" s="11">
        <f>J52+K52</f>
        <v>1.2159479166666667E-2</v>
      </c>
      <c r="N52" s="9">
        <v>2.2169097222222221E-3</v>
      </c>
      <c r="O52" s="9">
        <v>2.3315972222222223E-3</v>
      </c>
      <c r="P52" s="9">
        <v>3.2052314814814812E-3</v>
      </c>
      <c r="Q52" s="9">
        <v>2.4240856481481479E-3</v>
      </c>
      <c r="R52" s="9">
        <v>2.425960648148148E-3</v>
      </c>
      <c r="S52" s="9">
        <v>2.425960648148148E-3</v>
      </c>
      <c r="T52" s="9">
        <v>2.4003356481481484E-3</v>
      </c>
      <c r="U52" s="9">
        <v>2.4344560185185185E-3</v>
      </c>
      <c r="V52" s="9">
        <v>2.4708449074074073E-3</v>
      </c>
      <c r="W52" s="8"/>
      <c r="X52" s="9">
        <v>3.2985300925925925E-3</v>
      </c>
      <c r="Y52" s="11">
        <f>N52+O52+P52+Q52+R52+S52+T52+U52+X52+V52</f>
        <v>2.5633912037037035E-2</v>
      </c>
      <c r="AA52" s="9">
        <v>5.1385879629629629E-3</v>
      </c>
      <c r="AC52" s="7">
        <f>L52+Y52+AA52</f>
        <v>4.2931979166666662E-2</v>
      </c>
    </row>
    <row r="53" spans="2:29" x14ac:dyDescent="0.25">
      <c r="B53" s="8">
        <v>51</v>
      </c>
      <c r="C53" s="8">
        <v>21</v>
      </c>
      <c r="D53" s="8">
        <v>23</v>
      </c>
      <c r="E53" s="8" t="s">
        <v>25</v>
      </c>
      <c r="F53" s="8"/>
      <c r="G53" s="8" t="s">
        <v>31</v>
      </c>
      <c r="H53" s="8" t="s">
        <v>32</v>
      </c>
      <c r="J53" s="9">
        <v>5.6008101851851852E-3</v>
      </c>
      <c r="K53" s="9">
        <v>6.5482291666666657E-3</v>
      </c>
      <c r="L53" s="11">
        <f>J53+K53</f>
        <v>1.214903935185185E-2</v>
      </c>
      <c r="N53" s="9">
        <v>2.2741435185185187E-3</v>
      </c>
      <c r="O53" s="9">
        <v>2.3435648148148148E-3</v>
      </c>
      <c r="P53" s="9">
        <v>2.4439814814814814E-3</v>
      </c>
      <c r="Q53" s="9">
        <v>2.4320949074074076E-3</v>
      </c>
      <c r="R53" s="9">
        <v>2.4346180555555558E-3</v>
      </c>
      <c r="S53" s="9">
        <v>2.4346180555555558E-3</v>
      </c>
      <c r="T53" s="9">
        <v>2.443946759259259E-3</v>
      </c>
      <c r="U53" s="9">
        <v>2.3981828703703704E-3</v>
      </c>
      <c r="V53" s="9">
        <v>2.4531365740740742E-3</v>
      </c>
      <c r="W53" s="8"/>
      <c r="X53" s="9">
        <v>3.4137152777777777E-3</v>
      </c>
      <c r="Y53" s="11">
        <f>N53+O53+P53+Q53+R53+S53+T53+U53+X53+V53</f>
        <v>2.5072002314814816E-2</v>
      </c>
      <c r="AA53" s="9">
        <v>5.8478472222222222E-3</v>
      </c>
      <c r="AC53" s="7">
        <f>L53+Y53+AA53</f>
        <v>4.3068888888888886E-2</v>
      </c>
    </row>
    <row r="54" spans="2:29" x14ac:dyDescent="0.25">
      <c r="B54" s="8">
        <v>52</v>
      </c>
      <c r="C54" s="8">
        <v>2</v>
      </c>
      <c r="D54" s="8">
        <v>61</v>
      </c>
      <c r="E54" s="8" t="s">
        <v>89</v>
      </c>
      <c r="F54" s="8" t="s">
        <v>171</v>
      </c>
      <c r="G54" s="8" t="s">
        <v>141</v>
      </c>
      <c r="H54" s="8" t="s">
        <v>181</v>
      </c>
      <c r="J54" s="9">
        <v>5.5202546296296293E-3</v>
      </c>
      <c r="K54" s="9">
        <v>6.1997569444444444E-3</v>
      </c>
      <c r="L54" s="11">
        <f>J54+K54</f>
        <v>1.1720011574074074E-2</v>
      </c>
      <c r="N54" s="9">
        <v>2.4503240740740739E-3</v>
      </c>
      <c r="O54" s="9">
        <v>2.4586689814814814E-3</v>
      </c>
      <c r="P54" s="9">
        <v>2.4767129629629631E-3</v>
      </c>
      <c r="Q54" s="9">
        <v>2.5243865740740743E-3</v>
      </c>
      <c r="R54" s="9">
        <v>2.4610416666666665E-3</v>
      </c>
      <c r="S54" s="9">
        <v>2.4610416666666665E-3</v>
      </c>
      <c r="T54" s="9">
        <v>2.4513888888888888E-3</v>
      </c>
      <c r="U54" s="9">
        <v>2.4037962962962962E-3</v>
      </c>
      <c r="V54" s="9">
        <v>2.5060416666666664E-3</v>
      </c>
      <c r="W54" s="8"/>
      <c r="X54" s="9">
        <v>3.471608796296296E-3</v>
      </c>
      <c r="Y54" s="11">
        <f>N54+O54+P54+Q54+R54+S54+T54+U54+X54+V54</f>
        <v>2.5665011574074078E-2</v>
      </c>
      <c r="AA54" s="9">
        <v>5.9095601851851844E-3</v>
      </c>
      <c r="AC54" s="7">
        <f>L54+Y54+AA54</f>
        <v>4.3294583333333331E-2</v>
      </c>
    </row>
    <row r="55" spans="2:29" x14ac:dyDescent="0.25">
      <c r="B55" s="8">
        <v>53</v>
      </c>
      <c r="C55" s="8">
        <v>16</v>
      </c>
      <c r="D55" s="8">
        <v>58</v>
      </c>
      <c r="E55" s="8" t="s">
        <v>87</v>
      </c>
      <c r="F55" s="8"/>
      <c r="G55" s="8"/>
      <c r="H55" s="8" t="s">
        <v>35</v>
      </c>
      <c r="J55" s="9">
        <v>5.5539930555555559E-3</v>
      </c>
      <c r="K55" s="9">
        <v>5.9945486111111111E-3</v>
      </c>
      <c r="L55" s="11">
        <f>J55+K55</f>
        <v>1.1548541666666667E-2</v>
      </c>
      <c r="N55" s="9">
        <v>2.3851967592592592E-3</v>
      </c>
      <c r="O55" s="9">
        <v>2.5293981481481482E-3</v>
      </c>
      <c r="P55" s="9">
        <v>2.4867245370370369E-3</v>
      </c>
      <c r="Q55" s="9">
        <v>2.5161805555555558E-3</v>
      </c>
      <c r="R55" s="9">
        <v>2.4830787037037035E-3</v>
      </c>
      <c r="S55" s="9">
        <v>2.4830787037037035E-3</v>
      </c>
      <c r="T55" s="9">
        <v>2.4698032407407407E-3</v>
      </c>
      <c r="U55" s="9">
        <v>2.6125000000000002E-3</v>
      </c>
      <c r="V55" s="9">
        <v>2.5494907407407406E-3</v>
      </c>
      <c r="W55" s="8"/>
      <c r="X55" s="9">
        <v>3.1520023148148154E-3</v>
      </c>
      <c r="Y55" s="11">
        <f>N55+O55+P55+Q55+R55+S55+T55+U55+X55+V55</f>
        <v>2.5667453703703703E-2</v>
      </c>
      <c r="AA55" s="9">
        <v>6.1059606481481477E-3</v>
      </c>
      <c r="AC55" s="7">
        <f>L55+Y55+AA55</f>
        <v>4.3321956018518515E-2</v>
      </c>
    </row>
    <row r="56" spans="2:29" x14ac:dyDescent="0.25">
      <c r="B56" s="8">
        <v>54</v>
      </c>
      <c r="C56" s="8">
        <v>22</v>
      </c>
      <c r="D56" s="8">
        <v>11</v>
      </c>
      <c r="E56" s="8" t="s">
        <v>56</v>
      </c>
      <c r="F56" s="8"/>
      <c r="G56" s="8"/>
      <c r="H56" s="8" t="s">
        <v>32</v>
      </c>
      <c r="J56" s="9">
        <v>4.6078935185185181E-3</v>
      </c>
      <c r="K56" s="9">
        <v>5.3769675925925929E-3</v>
      </c>
      <c r="L56" s="11">
        <f>J56+K56</f>
        <v>9.984861111111111E-3</v>
      </c>
      <c r="N56" s="9">
        <v>2.6744675925925924E-3</v>
      </c>
      <c r="O56" s="9">
        <v>2.8536226851851852E-3</v>
      </c>
      <c r="P56" s="9">
        <v>2.8479745370370373E-3</v>
      </c>
      <c r="Q56" s="9">
        <v>2.9125462962962968E-3</v>
      </c>
      <c r="R56" s="9">
        <v>2.8755555555555552E-3</v>
      </c>
      <c r="S56" s="9">
        <v>2.8755555555555552E-3</v>
      </c>
      <c r="T56" s="9">
        <v>2.8887037037037041E-3</v>
      </c>
      <c r="U56" s="9">
        <v>2.8507175925925922E-3</v>
      </c>
      <c r="V56" s="9">
        <v>2.8601041666666666E-3</v>
      </c>
      <c r="W56" s="8"/>
      <c r="X56" s="9">
        <v>3.653148148148148E-3</v>
      </c>
      <c r="Y56" s="11">
        <f>N56+O56+P56+Q56+R56+S56+T56+U56+X56+V56</f>
        <v>2.9292395833333332E-2</v>
      </c>
      <c r="AA56" s="9">
        <v>4.9980324074074076E-3</v>
      </c>
      <c r="AC56" s="7">
        <f>L56+Y56+AA56</f>
        <v>4.4275289351851849E-2</v>
      </c>
    </row>
    <row r="57" spans="2:29" x14ac:dyDescent="0.25">
      <c r="B57" s="8">
        <v>55</v>
      </c>
      <c r="C57" s="8">
        <v>3</v>
      </c>
      <c r="D57" s="8">
        <v>84</v>
      </c>
      <c r="E57" s="8" t="s">
        <v>107</v>
      </c>
      <c r="F57" s="8" t="s">
        <v>178</v>
      </c>
      <c r="G57" s="8"/>
      <c r="H57" s="8" t="s">
        <v>181</v>
      </c>
      <c r="J57" s="9">
        <v>5.7675115740740733E-3</v>
      </c>
      <c r="K57" s="9">
        <v>6.8782407407407412E-3</v>
      </c>
      <c r="L57" s="11">
        <f>J57+K57</f>
        <v>1.2645752314814815E-2</v>
      </c>
      <c r="N57" s="9">
        <v>2.4131134259259262E-3</v>
      </c>
      <c r="O57" s="9">
        <v>2.4389467592592592E-3</v>
      </c>
      <c r="P57" s="9">
        <v>2.4812152777777779E-3</v>
      </c>
      <c r="Q57" s="9">
        <v>2.4603819444444443E-3</v>
      </c>
      <c r="R57" s="9">
        <v>2.4335532407407409E-3</v>
      </c>
      <c r="S57" s="9">
        <v>2.4335532407407409E-3</v>
      </c>
      <c r="T57" s="9">
        <v>2.4714930555555553E-3</v>
      </c>
      <c r="U57" s="9">
        <v>2.443877314814815E-3</v>
      </c>
      <c r="V57" s="9">
        <v>2.5653356481481482E-3</v>
      </c>
      <c r="W57" s="8"/>
      <c r="X57" s="9">
        <v>3.7787384259259263E-3</v>
      </c>
      <c r="Y57" s="11">
        <f>N57+O57+P57+Q57+R57+S57+T57+U57+X57+V57</f>
        <v>2.5920208333333333E-2</v>
      </c>
      <c r="AA57" s="9">
        <v>5.8046643518518517E-3</v>
      </c>
      <c r="AC57" s="7">
        <f>L57+Y57+AA57</f>
        <v>4.4370625000000004E-2</v>
      </c>
    </row>
    <row r="58" spans="2:29" x14ac:dyDescent="0.25">
      <c r="B58" s="8">
        <v>56</v>
      </c>
      <c r="C58" s="8">
        <v>8</v>
      </c>
      <c r="D58" s="8">
        <v>89</v>
      </c>
      <c r="E58" s="8" t="s">
        <v>111</v>
      </c>
      <c r="F58" s="8"/>
      <c r="G58" s="8"/>
      <c r="H58" s="8" t="s">
        <v>33</v>
      </c>
      <c r="J58" s="9">
        <v>5.9507870370370365E-3</v>
      </c>
      <c r="K58" s="9">
        <v>7.042708333333334E-3</v>
      </c>
      <c r="L58" s="11">
        <f>J58+K58</f>
        <v>1.2993495370370371E-2</v>
      </c>
      <c r="N58" s="9">
        <v>2.3578472222222221E-3</v>
      </c>
      <c r="O58" s="9">
        <v>2.4202083333333337E-3</v>
      </c>
      <c r="P58" s="9">
        <v>2.4038773148148149E-3</v>
      </c>
      <c r="Q58" s="9">
        <v>2.3579282407407407E-3</v>
      </c>
      <c r="R58" s="9">
        <v>2.3824074074074073E-3</v>
      </c>
      <c r="S58" s="9">
        <v>2.3824074074074073E-3</v>
      </c>
      <c r="T58" s="9">
        <v>2.3818171296296296E-3</v>
      </c>
      <c r="U58" s="9">
        <v>2.4311921296296299E-3</v>
      </c>
      <c r="V58" s="9">
        <v>2.4220949074074075E-3</v>
      </c>
      <c r="W58" s="8"/>
      <c r="X58" s="9">
        <v>3.970173611111111E-3</v>
      </c>
      <c r="Y58" s="11">
        <f>N58+O58+P58+Q58+R58+S58+T58+U58+X58+V58</f>
        <v>2.5509953703703701E-2</v>
      </c>
      <c r="AA58" s="9">
        <v>5.8734722222222235E-3</v>
      </c>
      <c r="AC58" s="7">
        <f>L58+Y58+AA58</f>
        <v>4.43769212962963E-2</v>
      </c>
    </row>
    <row r="59" spans="2:29" x14ac:dyDescent="0.25">
      <c r="B59" s="8">
        <v>57</v>
      </c>
      <c r="C59" s="8">
        <v>17</v>
      </c>
      <c r="D59" s="8">
        <v>51</v>
      </c>
      <c r="E59" s="8" t="s">
        <v>80</v>
      </c>
      <c r="F59" s="8"/>
      <c r="G59" s="8"/>
      <c r="H59" s="8" t="s">
        <v>35</v>
      </c>
      <c r="J59" s="9">
        <v>5.4077314814814812E-3</v>
      </c>
      <c r="K59" s="9">
        <v>6.2358333333333328E-3</v>
      </c>
      <c r="L59" s="11">
        <f>J59+K59</f>
        <v>1.1643564814814815E-2</v>
      </c>
      <c r="N59" s="9">
        <v>2.6847453703703703E-3</v>
      </c>
      <c r="O59" s="9">
        <v>2.6468634259259258E-3</v>
      </c>
      <c r="P59" s="9">
        <v>2.6563425925925925E-3</v>
      </c>
      <c r="Q59" s="9">
        <v>2.6935995370370373E-3</v>
      </c>
      <c r="R59" s="9">
        <v>2.6613773148148148E-3</v>
      </c>
      <c r="S59" s="9">
        <v>2.6613773148148148E-3</v>
      </c>
      <c r="T59" s="9">
        <v>2.5571296296296297E-3</v>
      </c>
      <c r="U59" s="9">
        <v>2.5998495370370372E-3</v>
      </c>
      <c r="V59" s="9">
        <v>2.591516203703704E-3</v>
      </c>
      <c r="W59" s="8"/>
      <c r="X59" s="9">
        <v>3.3325578703703707E-3</v>
      </c>
      <c r="Y59" s="11">
        <f>N59+O59+P59+Q59+R59+S59+T59+U59+X59+V59</f>
        <v>2.70853587962963E-2</v>
      </c>
      <c r="AA59" s="9">
        <v>5.6528587962962965E-3</v>
      </c>
      <c r="AC59" s="7">
        <f>L59+Y59+AA59</f>
        <v>4.4381782407407415E-2</v>
      </c>
    </row>
    <row r="60" spans="2:29" x14ac:dyDescent="0.25">
      <c r="B60" s="8">
        <v>58</v>
      </c>
      <c r="C60" s="8">
        <v>2</v>
      </c>
      <c r="D60" s="8">
        <v>94</v>
      </c>
      <c r="E60" s="8" t="s">
        <v>115</v>
      </c>
      <c r="F60" s="8"/>
      <c r="G60" s="8"/>
      <c r="H60" s="8" t="s">
        <v>34</v>
      </c>
      <c r="J60" s="9">
        <v>5.2814120370370367E-3</v>
      </c>
      <c r="K60" s="9">
        <v>5.8646180555555552E-3</v>
      </c>
      <c r="L60" s="11">
        <f>J60+K60</f>
        <v>1.1146030092592591E-2</v>
      </c>
      <c r="N60" s="9">
        <v>2.7394097222222225E-3</v>
      </c>
      <c r="O60" s="9">
        <v>2.7394907407407407E-3</v>
      </c>
      <c r="P60" s="9">
        <v>2.7386342592592597E-3</v>
      </c>
      <c r="Q60" s="9">
        <v>2.6647685185185181E-3</v>
      </c>
      <c r="R60" s="9">
        <v>2.6141319444444445E-3</v>
      </c>
      <c r="S60" s="9">
        <v>2.6141319444444445E-3</v>
      </c>
      <c r="T60" s="9">
        <v>2.6404629629629629E-3</v>
      </c>
      <c r="U60" s="9">
        <v>2.568263888888889E-3</v>
      </c>
      <c r="V60" s="9">
        <v>2.6936805555555555E-3</v>
      </c>
      <c r="W60" s="8"/>
      <c r="X60" s="9">
        <v>3.4799652777777776E-3</v>
      </c>
      <c r="Y60" s="11">
        <f>N60+O60+P60+Q60+R60+S60+T60+U60+X60+V60</f>
        <v>2.7492939814814817E-2</v>
      </c>
      <c r="AA60" s="9">
        <v>5.8413310185185191E-3</v>
      </c>
      <c r="AC60" s="7">
        <f>L60+Y60+AA60</f>
        <v>4.4480300925925927E-2</v>
      </c>
    </row>
    <row r="61" spans="2:29" ht="14.25" customHeight="1" x14ac:dyDescent="0.25">
      <c r="B61" s="8">
        <v>59</v>
      </c>
      <c r="C61" s="8">
        <v>9</v>
      </c>
      <c r="D61" s="8">
        <v>49</v>
      </c>
      <c r="E61" s="8" t="s">
        <v>79</v>
      </c>
      <c r="F61" s="8"/>
      <c r="G61" s="8"/>
      <c r="H61" s="8" t="s">
        <v>33</v>
      </c>
      <c r="J61" s="9">
        <v>6.0847337962962956E-3</v>
      </c>
      <c r="K61" s="9">
        <v>6.9788541666666662E-3</v>
      </c>
      <c r="L61" s="11">
        <f>J61+K61</f>
        <v>1.3063587962962961E-2</v>
      </c>
      <c r="N61" s="9">
        <v>2.4577430555555555E-3</v>
      </c>
      <c r="O61" s="9">
        <v>2.4983449074074075E-3</v>
      </c>
      <c r="P61" s="9">
        <v>2.5968865740740739E-3</v>
      </c>
      <c r="Q61" s="9">
        <v>2.5886689814814813E-3</v>
      </c>
      <c r="R61" s="9">
        <v>2.6097337962962962E-3</v>
      </c>
      <c r="S61" s="9">
        <v>2.6097337962962962E-3</v>
      </c>
      <c r="T61" s="9">
        <v>2.5801041666666667E-3</v>
      </c>
      <c r="U61" s="9">
        <v>2.5949074074074073E-3</v>
      </c>
      <c r="V61" s="9">
        <v>2.5925462962962964E-3</v>
      </c>
      <c r="W61" s="8"/>
      <c r="X61" s="9">
        <v>3.6073726851851852E-3</v>
      </c>
      <c r="Y61" s="11">
        <f>N61+O61+P61+Q61+R61+S61+T61+U61+X61+V61</f>
        <v>2.6736041666666665E-2</v>
      </c>
      <c r="AA61" s="9">
        <v>6.333252314814815E-3</v>
      </c>
      <c r="AC61" s="7">
        <f>L61+Y61+AA61</f>
        <v>4.6132881944444447E-2</v>
      </c>
    </row>
    <row r="62" spans="2:29" x14ac:dyDescent="0.25">
      <c r="B62" s="8">
        <v>60</v>
      </c>
      <c r="C62" s="8">
        <v>10</v>
      </c>
      <c r="D62" s="8">
        <v>66</v>
      </c>
      <c r="E62" s="8" t="s">
        <v>93</v>
      </c>
      <c r="F62" s="8" t="s">
        <v>173</v>
      </c>
      <c r="G62" s="8" t="s">
        <v>143</v>
      </c>
      <c r="H62" s="8" t="s">
        <v>33</v>
      </c>
      <c r="I62" s="4"/>
      <c r="J62" s="9">
        <v>5.959918981481481E-3</v>
      </c>
      <c r="K62" s="9">
        <v>6.9923726851851857E-3</v>
      </c>
      <c r="L62" s="11">
        <f>J62+K62</f>
        <v>1.2952291666666668E-2</v>
      </c>
      <c r="M62" s="6"/>
      <c r="N62" s="9">
        <v>2.5246643518518522E-3</v>
      </c>
      <c r="O62" s="9">
        <v>2.7239930555555559E-3</v>
      </c>
      <c r="P62" s="9">
        <v>2.6911805555555556E-3</v>
      </c>
      <c r="Q62" s="9">
        <v>2.6872916666666664E-3</v>
      </c>
      <c r="R62" s="9">
        <v>2.7605208333333336E-3</v>
      </c>
      <c r="S62" s="9">
        <v>2.7605208333333336E-3</v>
      </c>
      <c r="T62" s="9">
        <v>2.7007870370370376E-3</v>
      </c>
      <c r="U62" s="9">
        <v>2.6542476851851853E-3</v>
      </c>
      <c r="V62" s="9">
        <v>2.910659722222222E-3</v>
      </c>
      <c r="W62" s="5"/>
      <c r="X62" s="9">
        <v>3.5596412037037038E-3</v>
      </c>
      <c r="Y62" s="11">
        <f>N62+O62+P62+Q62+R62+S62+T62+U62+X62+V62</f>
        <v>2.7973506944444441E-2</v>
      </c>
      <c r="Z62" s="4"/>
      <c r="AA62" s="9">
        <v>7.1560763888888898E-3</v>
      </c>
      <c r="AB62" s="4"/>
      <c r="AC62" s="7">
        <f>L62+Y62+AA62</f>
        <v>4.8081874999999996E-2</v>
      </c>
    </row>
    <row r="63" spans="2:29" x14ac:dyDescent="0.25">
      <c r="B63" s="8">
        <v>61</v>
      </c>
      <c r="C63" s="8">
        <v>3</v>
      </c>
      <c r="D63" s="8">
        <v>25</v>
      </c>
      <c r="E63" s="8" t="s">
        <v>63</v>
      </c>
      <c r="F63" s="8"/>
      <c r="G63" s="8" t="s">
        <v>126</v>
      </c>
      <c r="H63" s="8" t="s">
        <v>34</v>
      </c>
      <c r="J63" s="9">
        <v>6.4307175925925929E-3</v>
      </c>
      <c r="K63" s="9">
        <v>7.481967592592593E-3</v>
      </c>
      <c r="L63" s="11">
        <f>J63+K63</f>
        <v>1.3912685185185186E-2</v>
      </c>
      <c r="N63" s="9">
        <v>2.659675925925926E-3</v>
      </c>
      <c r="O63" s="9">
        <v>2.6933912037037035E-3</v>
      </c>
      <c r="P63" s="9">
        <v>2.679606481481482E-3</v>
      </c>
      <c r="Q63" s="9">
        <v>2.7114351851851852E-3</v>
      </c>
      <c r="R63" s="9">
        <v>2.622627314814815E-3</v>
      </c>
      <c r="S63" s="9">
        <v>2.622627314814815E-3</v>
      </c>
      <c r="T63" s="9">
        <v>2.65E-3</v>
      </c>
      <c r="U63" s="9">
        <v>2.7092592592592598E-3</v>
      </c>
      <c r="V63" s="9">
        <v>2.7218055555555554E-3</v>
      </c>
      <c r="W63" s="8"/>
      <c r="X63" s="9">
        <v>3.7217708333333334E-3</v>
      </c>
      <c r="Y63" s="11">
        <f>N63+O63+P63+Q63+R63+S63+T63+U63+X63+V63</f>
        <v>2.779219907407407E-2</v>
      </c>
      <c r="AA63" s="9">
        <v>6.8876273148148143E-3</v>
      </c>
      <c r="AC63" s="7">
        <f>L63+Y63+AA63</f>
        <v>4.8592511574074071E-2</v>
      </c>
    </row>
    <row r="64" spans="2:29" x14ac:dyDescent="0.25">
      <c r="B64" s="8">
        <v>62</v>
      </c>
      <c r="C64" s="8">
        <v>11</v>
      </c>
      <c r="D64" s="8">
        <v>22</v>
      </c>
      <c r="E64" s="8" t="s">
        <v>24</v>
      </c>
      <c r="F64" s="8" t="s">
        <v>161</v>
      </c>
      <c r="G64" s="8" t="s">
        <v>30</v>
      </c>
      <c r="H64" s="8" t="s">
        <v>33</v>
      </c>
      <c r="J64" s="9">
        <v>5.5164699074074083E-3</v>
      </c>
      <c r="K64" s="9">
        <v>6.804768518518519E-3</v>
      </c>
      <c r="L64" s="11">
        <f>J64+K64</f>
        <v>1.2321238425925928E-2</v>
      </c>
      <c r="N64" s="9">
        <v>2.7605092592592594E-3</v>
      </c>
      <c r="O64" s="9">
        <v>2.8981597222222221E-3</v>
      </c>
      <c r="P64" s="9">
        <v>2.8679050925925925E-3</v>
      </c>
      <c r="Q64" s="9">
        <v>2.8878703703703705E-3</v>
      </c>
      <c r="R64" s="9">
        <v>2.9719097222222226E-3</v>
      </c>
      <c r="S64" s="9">
        <v>2.9719097222222226E-3</v>
      </c>
      <c r="T64" s="9">
        <v>3.0895023148148153E-3</v>
      </c>
      <c r="U64" s="9">
        <v>3.0716319444444441E-3</v>
      </c>
      <c r="V64" s="9">
        <v>3.0786226851851855E-3</v>
      </c>
      <c r="W64" s="9"/>
      <c r="X64" s="9">
        <v>4.0653009259259262E-3</v>
      </c>
      <c r="Y64" s="11">
        <f>N64+O64+P64+Q64+R64+S64+T64+U64+X64+V64</f>
        <v>3.066332175925926E-2</v>
      </c>
      <c r="AA64" s="9">
        <v>5.6961342592592593E-3</v>
      </c>
      <c r="AC64" s="7">
        <f>L64+Y64+AA64</f>
        <v>4.868069444444445E-2</v>
      </c>
    </row>
    <row r="65" spans="2:30" x14ac:dyDescent="0.25">
      <c r="B65" s="8">
        <v>63</v>
      </c>
      <c r="C65" s="8">
        <v>4</v>
      </c>
      <c r="D65" s="8">
        <v>8</v>
      </c>
      <c r="E65" s="8" t="s">
        <v>54</v>
      </c>
      <c r="F65" s="8" t="s">
        <v>29</v>
      </c>
      <c r="G65" s="8" t="s">
        <v>121</v>
      </c>
      <c r="H65" s="8" t="s">
        <v>34</v>
      </c>
      <c r="J65" s="9">
        <v>6.408935185185185E-3</v>
      </c>
      <c r="K65" s="9">
        <v>7.1545601851851848E-3</v>
      </c>
      <c r="L65" s="11">
        <f>J65+K65</f>
        <v>1.356349537037037E-2</v>
      </c>
      <c r="N65" s="9">
        <v>2.5747685185185183E-3</v>
      </c>
      <c r="O65" s="9">
        <v>2.7784259259259259E-3</v>
      </c>
      <c r="P65" s="9">
        <v>2.7858564814814812E-3</v>
      </c>
      <c r="Q65" s="9">
        <v>2.6694097222222223E-3</v>
      </c>
      <c r="R65" s="9">
        <v>2.6521759259259259E-3</v>
      </c>
      <c r="S65" s="9">
        <v>2.6521759259259259E-3</v>
      </c>
      <c r="T65" s="9">
        <v>2.6287731481481479E-3</v>
      </c>
      <c r="U65" s="9">
        <v>2.6915624999999999E-3</v>
      </c>
      <c r="V65" s="9">
        <v>2.6871875000000003E-3</v>
      </c>
      <c r="W65" s="9"/>
      <c r="X65" s="9">
        <v>3.9635763888888889E-3</v>
      </c>
      <c r="Y65" s="11">
        <f>N65+O65+P65+Q65+R65+S65+T65+U65+X65+V65</f>
        <v>2.8083912037037036E-2</v>
      </c>
      <c r="AA65" s="9">
        <v>7.3230208333333333E-3</v>
      </c>
      <c r="AC65" s="7">
        <f>L65+Y65+AA65</f>
        <v>4.8970428240740736E-2</v>
      </c>
    </row>
    <row r="66" spans="2:30" x14ac:dyDescent="0.25">
      <c r="B66" s="8">
        <v>64</v>
      </c>
      <c r="C66" s="8">
        <v>12</v>
      </c>
      <c r="D66" s="8">
        <v>46</v>
      </c>
      <c r="E66" s="8" t="s">
        <v>77</v>
      </c>
      <c r="F66" s="8"/>
      <c r="G66" s="8"/>
      <c r="H66" s="8" t="s">
        <v>33</v>
      </c>
      <c r="J66" s="9">
        <v>5.5859027777777773E-3</v>
      </c>
      <c r="K66" s="9">
        <v>6.6239467592592591E-3</v>
      </c>
      <c r="L66" s="11">
        <f>J66+K66</f>
        <v>1.2209849537037036E-2</v>
      </c>
      <c r="N66" s="9">
        <v>2.7757523148148147E-3</v>
      </c>
      <c r="O66" s="9">
        <v>2.9339467592592594E-3</v>
      </c>
      <c r="P66" s="9">
        <v>2.9455902777777779E-3</v>
      </c>
      <c r="Q66" s="9">
        <v>2.8848379629629627E-3</v>
      </c>
      <c r="R66" s="9">
        <v>2.9452777777777776E-3</v>
      </c>
      <c r="S66" s="9">
        <v>2.9452777777777776E-3</v>
      </c>
      <c r="T66" s="9">
        <v>2.9912384259259254E-3</v>
      </c>
      <c r="U66" s="9">
        <v>3.0853356481481482E-3</v>
      </c>
      <c r="V66" s="9">
        <v>3.1412152777777775E-3</v>
      </c>
      <c r="W66" s="8"/>
      <c r="X66" s="9">
        <v>3.9796990740740739E-3</v>
      </c>
      <c r="Y66" s="11">
        <f>N66+O66+P66+Q66+R66+S66+T66+U66+X66+V66</f>
        <v>3.0628171296296296E-2</v>
      </c>
      <c r="AA66" s="9">
        <v>6.2942245370370374E-3</v>
      </c>
      <c r="AC66" s="7">
        <f>L66+Y66+AA66</f>
        <v>4.9132245370370364E-2</v>
      </c>
    </row>
    <row r="67" spans="2:30" x14ac:dyDescent="0.25">
      <c r="B67" s="8">
        <v>65</v>
      </c>
      <c r="C67" s="8">
        <v>13</v>
      </c>
      <c r="D67" s="8">
        <v>71</v>
      </c>
      <c r="E67" s="8" t="s">
        <v>96</v>
      </c>
      <c r="F67" s="8" t="s">
        <v>175</v>
      </c>
      <c r="G67" s="8" t="s">
        <v>146</v>
      </c>
      <c r="H67" s="8" t="s">
        <v>33</v>
      </c>
      <c r="J67" s="9">
        <v>6.3968518518518515E-3</v>
      </c>
      <c r="K67" s="9">
        <v>8.6765277777777778E-3</v>
      </c>
      <c r="L67" s="11">
        <f>J67+K67</f>
        <v>1.5073379629629629E-2</v>
      </c>
      <c r="N67" s="9">
        <v>2.6728819444444443E-3</v>
      </c>
      <c r="O67" s="9">
        <v>2.6648842592592592E-3</v>
      </c>
      <c r="P67" s="9">
        <v>2.576111111111111E-3</v>
      </c>
      <c r="Q67" s="9">
        <v>2.5933796296296295E-3</v>
      </c>
      <c r="R67" s="9">
        <v>2.6293055555555553E-3</v>
      </c>
      <c r="S67" s="9">
        <v>2.6293055555555553E-3</v>
      </c>
      <c r="T67" s="9">
        <v>2.5961574074074073E-3</v>
      </c>
      <c r="U67" s="9">
        <v>2.5755439814814816E-3</v>
      </c>
      <c r="V67" s="9">
        <v>2.527372685185185E-3</v>
      </c>
      <c r="W67" s="8"/>
      <c r="X67" s="9">
        <v>3.7819212962962967E-3</v>
      </c>
      <c r="Y67" s="11">
        <f>N67+O67+P67+Q67+R67+S67+T67+U67+X67+V67</f>
        <v>2.724686342592593E-2</v>
      </c>
      <c r="AA67" s="9">
        <v>6.9823842592592585E-3</v>
      </c>
      <c r="AC67" s="7">
        <f>L67+Y67+AA67</f>
        <v>4.9302627314814822E-2</v>
      </c>
    </row>
    <row r="68" spans="2:30" x14ac:dyDescent="0.25">
      <c r="B68" s="8">
        <v>66</v>
      </c>
      <c r="C68" s="12">
        <v>6</v>
      </c>
      <c r="D68" s="8">
        <v>91</v>
      </c>
      <c r="E68" s="8" t="s">
        <v>113</v>
      </c>
      <c r="F68" s="8" t="s">
        <v>29</v>
      </c>
      <c r="G68" s="8" t="s">
        <v>157</v>
      </c>
      <c r="H68" s="8" t="s">
        <v>182</v>
      </c>
      <c r="J68" s="9">
        <v>7.3926736111111111E-3</v>
      </c>
      <c r="K68" s="9">
        <v>8.1872916666666674E-3</v>
      </c>
      <c r="L68" s="11">
        <f>J68+K68</f>
        <v>1.5579965277777778E-2</v>
      </c>
      <c r="N68" s="9">
        <v>2.3807754629629626E-3</v>
      </c>
      <c r="O68" s="9">
        <v>2.5478819444444446E-3</v>
      </c>
      <c r="P68" s="9">
        <v>2.5565624999999998E-3</v>
      </c>
      <c r="Q68" s="9">
        <v>2.6324189814814817E-3</v>
      </c>
      <c r="R68" s="9">
        <v>2.6357523148148147E-3</v>
      </c>
      <c r="S68" s="9">
        <v>2.6357523148148147E-3</v>
      </c>
      <c r="T68" s="9">
        <v>2.6934837962962963E-3</v>
      </c>
      <c r="U68" s="9">
        <v>2.6310879629629631E-3</v>
      </c>
      <c r="V68" s="9">
        <v>2.7593287037037035E-3</v>
      </c>
      <c r="W68" s="8"/>
      <c r="X68" s="9">
        <v>3.5758796296296298E-3</v>
      </c>
      <c r="Y68" s="11">
        <f>N68+O68+P68+Q68+R68+S68+T68+U68+X68+V68</f>
        <v>2.7048923611111116E-2</v>
      </c>
      <c r="AA68" s="9">
        <v>8.0809490740740737E-3</v>
      </c>
      <c r="AC68" s="7">
        <f>L68+Y68+AA68</f>
        <v>5.0709837962962967E-2</v>
      </c>
    </row>
    <row r="69" spans="2:30" x14ac:dyDescent="0.25">
      <c r="B69" s="8">
        <v>67</v>
      </c>
      <c r="C69" s="8">
        <v>14</v>
      </c>
      <c r="D69" s="8">
        <v>35</v>
      </c>
      <c r="E69" s="8" t="s">
        <v>45</v>
      </c>
      <c r="F69" s="8" t="s">
        <v>36</v>
      </c>
      <c r="G69" s="8"/>
      <c r="H69" s="8" t="s">
        <v>33</v>
      </c>
      <c r="I69" s="4"/>
      <c r="J69" s="9">
        <v>6.6295370370370371E-3</v>
      </c>
      <c r="K69" s="9">
        <v>7.7238078703703713E-3</v>
      </c>
      <c r="L69" s="11">
        <f>J69+K69</f>
        <v>1.4353344907407408E-2</v>
      </c>
      <c r="M69" s="6"/>
      <c r="N69" s="9">
        <v>3.0203009259259258E-3</v>
      </c>
      <c r="O69" s="9">
        <v>2.8724305555555556E-3</v>
      </c>
      <c r="P69" s="9">
        <v>2.8861226851851856E-3</v>
      </c>
      <c r="Q69" s="9">
        <v>2.8935300925925929E-3</v>
      </c>
      <c r="R69" s="9">
        <v>2.8300578703703704E-3</v>
      </c>
      <c r="S69" s="9">
        <v>2.8300578703703704E-3</v>
      </c>
      <c r="T69" s="9">
        <v>2.9256828703703706E-3</v>
      </c>
      <c r="U69" s="9">
        <v>3.0369791666666666E-3</v>
      </c>
      <c r="V69" s="9">
        <v>3.1002777777777782E-3</v>
      </c>
      <c r="W69" s="5"/>
      <c r="X69" s="9">
        <v>3.7470949074074073E-3</v>
      </c>
      <c r="Y69" s="11">
        <f>N69+O69+P69+Q69+R69+S69+T69+U69+X69+V69</f>
        <v>3.0142534722222225E-2</v>
      </c>
      <c r="Z69" s="4"/>
      <c r="AA69" s="9">
        <v>7.1952777777777787E-3</v>
      </c>
      <c r="AB69" s="4"/>
      <c r="AC69" s="7">
        <f>L69+Y69+AA69</f>
        <v>5.1691157407407415E-2</v>
      </c>
    </row>
    <row r="70" spans="2:30" x14ac:dyDescent="0.25">
      <c r="B70" s="8">
        <v>68</v>
      </c>
      <c r="C70" s="8">
        <v>5</v>
      </c>
      <c r="D70" s="8">
        <v>28</v>
      </c>
      <c r="E70" s="8" t="s">
        <v>66</v>
      </c>
      <c r="F70" s="8"/>
      <c r="G70" s="8"/>
      <c r="H70" s="8" t="s">
        <v>34</v>
      </c>
      <c r="J70" s="9">
        <v>8.007812500000001E-3</v>
      </c>
      <c r="K70" s="9">
        <v>9.6632986111111121E-3</v>
      </c>
      <c r="L70" s="11">
        <f>J70+K70</f>
        <v>1.7671111111111113E-2</v>
      </c>
      <c r="N70" s="9">
        <v>2.9048958333333335E-3</v>
      </c>
      <c r="O70" s="9">
        <v>2.9538657407407408E-3</v>
      </c>
      <c r="P70" s="9">
        <v>3.0203703703703699E-3</v>
      </c>
      <c r="Q70" s="9">
        <v>3.080833333333333E-3</v>
      </c>
      <c r="R70" s="9">
        <v>3.1122685185185181E-3</v>
      </c>
      <c r="S70" s="9">
        <v>3.1122685185185181E-3</v>
      </c>
      <c r="T70" s="9">
        <v>3.1999768518518519E-3</v>
      </c>
      <c r="U70" s="9">
        <v>3.3066435185185191E-3</v>
      </c>
      <c r="V70" s="9">
        <v>3.3098148148148145E-3</v>
      </c>
      <c r="W70" s="8"/>
      <c r="X70" s="9">
        <v>4.4457523148148147E-3</v>
      </c>
      <c r="Y70" s="11">
        <f>N70+O70+P70+Q70+R70+S70+T70+U70+X70+V70</f>
        <v>3.2446689814814814E-2</v>
      </c>
      <c r="AA70" s="9">
        <v>9.1941203703703716E-3</v>
      </c>
      <c r="AC70" s="7">
        <f>L70+Y70+AA70</f>
        <v>5.9311921296296297E-2</v>
      </c>
    </row>
    <row r="71" spans="2:30" x14ac:dyDescent="0.25">
      <c r="B71" s="8">
        <v>69</v>
      </c>
      <c r="C71" s="8">
        <v>6</v>
      </c>
      <c r="D71" s="8">
        <v>90</v>
      </c>
      <c r="E71" s="8" t="s">
        <v>112</v>
      </c>
      <c r="F71" s="8" t="s">
        <v>29</v>
      </c>
      <c r="G71" s="8" t="s">
        <v>156</v>
      </c>
      <c r="H71" s="8" t="s">
        <v>34</v>
      </c>
      <c r="J71" s="9">
        <v>7.9789236111111102E-3</v>
      </c>
      <c r="K71" s="9">
        <v>8.9675578703703705E-3</v>
      </c>
      <c r="L71" s="11">
        <f>J71+K71</f>
        <v>1.6946481481481479E-2</v>
      </c>
      <c r="N71" s="9">
        <v>2.9134953703703701E-3</v>
      </c>
      <c r="O71" s="9">
        <v>2.9951157407407409E-3</v>
      </c>
      <c r="P71" s="9">
        <v>3.1449884259259261E-3</v>
      </c>
      <c r="Q71" s="9">
        <v>3.1607754629629625E-3</v>
      </c>
      <c r="R71" s="9">
        <v>3.2212500000000002E-3</v>
      </c>
      <c r="S71" s="9">
        <v>3.2212500000000002E-3</v>
      </c>
      <c r="T71" s="9">
        <v>3.1406365740740739E-3</v>
      </c>
      <c r="U71" s="9">
        <v>3.3469328703703703E-3</v>
      </c>
      <c r="V71" s="9">
        <v>3.3056712962962961E-3</v>
      </c>
      <c r="W71" s="8"/>
      <c r="X71" s="9">
        <v>4.3123032407407407E-3</v>
      </c>
      <c r="Y71" s="11">
        <f>N71+O71+P71+Q71+R71+S71+T71+U71+X71+V71</f>
        <v>3.2762418981481481E-2</v>
      </c>
      <c r="AA71" s="9">
        <v>9.668171296296298E-3</v>
      </c>
      <c r="AC71" s="7">
        <f>L71+Y71+AA71</f>
        <v>5.9377071759259256E-2</v>
      </c>
    </row>
    <row r="72" spans="2:30" x14ac:dyDescent="0.25">
      <c r="B72" s="8">
        <v>70</v>
      </c>
      <c r="C72" s="8">
        <v>15</v>
      </c>
      <c r="D72" s="8">
        <v>12</v>
      </c>
      <c r="E72" s="8" t="s">
        <v>57</v>
      </c>
      <c r="F72" s="8"/>
      <c r="G72" s="8"/>
      <c r="H72" s="8" t="s">
        <v>33</v>
      </c>
      <c r="J72" s="9">
        <v>7.6803472222222212E-3</v>
      </c>
      <c r="K72" s="9">
        <v>9.9711689814814819E-3</v>
      </c>
      <c r="L72" s="11">
        <f>J72+K72</f>
        <v>1.7651516203703702E-2</v>
      </c>
      <c r="N72" s="9">
        <v>3.5950810185185187E-3</v>
      </c>
      <c r="O72" s="9">
        <v>2.9904745370370367E-3</v>
      </c>
      <c r="P72" s="9">
        <v>2.9273958333333335E-3</v>
      </c>
      <c r="Q72" s="9">
        <v>3.0167245370370369E-3</v>
      </c>
      <c r="R72" s="9">
        <v>3.0568287037037035E-3</v>
      </c>
      <c r="S72" s="9">
        <v>3.0568287037037035E-3</v>
      </c>
      <c r="T72" s="9">
        <v>3.1573958333333332E-3</v>
      </c>
      <c r="U72" s="9">
        <v>3.1822222222222221E-3</v>
      </c>
      <c r="V72" s="9">
        <v>3.1287037037037043E-3</v>
      </c>
      <c r="W72" s="8"/>
      <c r="X72" s="9">
        <v>4.6967245370370374E-3</v>
      </c>
      <c r="Y72" s="11">
        <f>N72+O72+P72+Q72+R72+S72+T72+U72+X72+V72</f>
        <v>3.2808379629629625E-2</v>
      </c>
      <c r="AA72" s="9">
        <v>1.7189548611111109E-2</v>
      </c>
      <c r="AC72" s="7">
        <f>L72+Y72+AA72</f>
        <v>6.7649444444444429E-2</v>
      </c>
    </row>
    <row r="73" spans="2:30" x14ac:dyDescent="0.25">
      <c r="B73" s="8">
        <v>71</v>
      </c>
      <c r="C73" s="12">
        <v>18</v>
      </c>
      <c r="D73" s="8">
        <v>29</v>
      </c>
      <c r="E73" s="8" t="s">
        <v>67</v>
      </c>
      <c r="F73" s="8" t="s">
        <v>29</v>
      </c>
      <c r="G73" s="8" t="s">
        <v>128</v>
      </c>
      <c r="H73" s="8" t="s">
        <v>35</v>
      </c>
      <c r="J73" s="9">
        <v>5.9255555555555554E-3</v>
      </c>
      <c r="K73" s="9">
        <v>6.7922916666666678E-3</v>
      </c>
      <c r="L73" s="11">
        <f>J73+K73</f>
        <v>1.2717847222222224E-2</v>
      </c>
      <c r="N73" s="9">
        <v>2.2075578703703706E-3</v>
      </c>
      <c r="O73" s="9">
        <v>2.3492592592592593E-3</v>
      </c>
      <c r="P73" s="9">
        <v>2.440439814814815E-3</v>
      </c>
      <c r="Q73" s="9">
        <v>2.2944907407407406E-3</v>
      </c>
      <c r="R73" s="9">
        <v>2.4309490740740741E-3</v>
      </c>
      <c r="S73" s="9">
        <v>2.4309490740740741E-3</v>
      </c>
      <c r="T73" s="9">
        <v>2.4674652777777781E-3</v>
      </c>
      <c r="U73" s="9">
        <v>2.3986921296296295E-3</v>
      </c>
      <c r="V73" s="9" t="s">
        <v>27</v>
      </c>
      <c r="W73" s="8"/>
      <c r="X73" s="9">
        <v>3.5419675925925927E-3</v>
      </c>
      <c r="Y73" s="11">
        <f>N73+O73+P73+Q73+R73+S73+T73+U73+X73</f>
        <v>2.2561770833333338E-2</v>
      </c>
      <c r="AA73" s="9">
        <v>6.3846180555555548E-3</v>
      </c>
      <c r="AC73" s="7">
        <f>L73+Y73+AA73</f>
        <v>4.1664236111111114E-2</v>
      </c>
      <c r="AD73" t="s">
        <v>183</v>
      </c>
    </row>
    <row r="74" spans="2:30" x14ac:dyDescent="0.25">
      <c r="B74" s="8">
        <v>72</v>
      </c>
      <c r="C74" s="12">
        <v>16</v>
      </c>
      <c r="D74" s="8">
        <v>45</v>
      </c>
      <c r="E74" s="8" t="s">
        <v>76</v>
      </c>
      <c r="F74" s="8"/>
      <c r="G74" s="8"/>
      <c r="H74" s="8" t="s">
        <v>33</v>
      </c>
      <c r="J74" s="9">
        <v>5.7798726851851848E-3</v>
      </c>
      <c r="K74" s="9">
        <v>6.6147569444444448E-3</v>
      </c>
      <c r="L74" s="11">
        <f>J74+K74</f>
        <v>1.239462962962963E-2</v>
      </c>
      <c r="N74" s="9">
        <v>2.4759027777777778E-3</v>
      </c>
      <c r="O74" s="9">
        <v>2.6033912037037037E-3</v>
      </c>
      <c r="P74" s="9">
        <v>2.5885648148148148E-3</v>
      </c>
      <c r="Q74" s="9">
        <v>2.5625578703703704E-3</v>
      </c>
      <c r="R74" s="9">
        <v>2.6275462962962962E-3</v>
      </c>
      <c r="S74" s="9">
        <v>2.6275462962962962E-3</v>
      </c>
      <c r="T74" s="9">
        <v>2.5621643518518515E-3</v>
      </c>
      <c r="U74" s="9">
        <v>2.5168171296296297E-3</v>
      </c>
      <c r="V74" s="9" t="s">
        <v>27</v>
      </c>
      <c r="W74" s="8"/>
      <c r="X74" s="9">
        <v>3.0620601851851855E-3</v>
      </c>
      <c r="Y74" s="11">
        <f>N74+O74+P74+Q74+R74+S74+T74+U74+X74</f>
        <v>2.3626550925925926E-2</v>
      </c>
      <c r="AA74" s="9">
        <v>6.8940277777777776E-3</v>
      </c>
      <c r="AC74" s="7">
        <f>L74+Y74+AA74</f>
        <v>4.2915208333333336E-2</v>
      </c>
      <c r="AD74" t="s">
        <v>183</v>
      </c>
    </row>
    <row r="75" spans="2:30" x14ac:dyDescent="0.25">
      <c r="B75" s="8">
        <v>73</v>
      </c>
      <c r="C75" s="12">
        <v>7</v>
      </c>
      <c r="D75" s="8">
        <v>93</v>
      </c>
      <c r="E75" s="8" t="s">
        <v>114</v>
      </c>
      <c r="F75" s="8"/>
      <c r="G75" s="8"/>
      <c r="H75" s="8" t="s">
        <v>34</v>
      </c>
      <c r="J75" s="9">
        <v>7.4292592592592596E-3</v>
      </c>
      <c r="K75" s="9">
        <v>9.4626851851851851E-3</v>
      </c>
      <c r="L75" s="11">
        <f>J75+K75</f>
        <v>1.6891944444444446E-2</v>
      </c>
      <c r="N75" s="9">
        <v>2.9330208333333339E-3</v>
      </c>
      <c r="O75" s="9">
        <v>3.0406365740740741E-3</v>
      </c>
      <c r="P75" s="9">
        <v>3.2001851851851857E-3</v>
      </c>
      <c r="Q75" s="9">
        <v>3.1208101851851852E-3</v>
      </c>
      <c r="R75" s="9">
        <v>3.0997800925925928E-3</v>
      </c>
      <c r="S75" s="9">
        <v>3.0997800925925928E-3</v>
      </c>
      <c r="T75" s="9">
        <v>3.2153124999999999E-3</v>
      </c>
      <c r="U75" s="9">
        <v>3.1873263888888893E-3</v>
      </c>
      <c r="V75" s="9" t="s">
        <v>27</v>
      </c>
      <c r="W75" s="8"/>
      <c r="X75" s="9">
        <v>4.1793634259259258E-3</v>
      </c>
      <c r="Y75" s="11">
        <f>N75+O75+P75+Q75+R75+S75+T75+U75+X75</f>
        <v>2.9076215277777782E-2</v>
      </c>
      <c r="AA75" s="9">
        <v>8.6285069444444456E-3</v>
      </c>
      <c r="AC75" s="7">
        <f>L75+Y75+AA75</f>
        <v>5.4596666666666675E-2</v>
      </c>
      <c r="AD75" t="s">
        <v>183</v>
      </c>
    </row>
    <row r="76" spans="2:30" x14ac:dyDescent="0.25">
      <c r="B76" s="8">
        <v>74</v>
      </c>
      <c r="C76" s="8">
        <v>17</v>
      </c>
      <c r="D76" s="8">
        <v>17</v>
      </c>
      <c r="E76" s="8" t="s">
        <v>60</v>
      </c>
      <c r="F76" s="8"/>
      <c r="G76" s="8"/>
      <c r="H76" s="8" t="s">
        <v>33</v>
      </c>
      <c r="J76" s="9">
        <v>6.0835532407407409E-3</v>
      </c>
      <c r="K76" s="9">
        <v>6.7857407407407415E-3</v>
      </c>
      <c r="L76" s="11">
        <f>J76+K76</f>
        <v>1.2869293981481483E-2</v>
      </c>
      <c r="N76" s="9">
        <v>2.4744328703703703E-3</v>
      </c>
      <c r="O76" s="9">
        <v>2.6507407407407413E-3</v>
      </c>
      <c r="P76" s="9" t="s">
        <v>26</v>
      </c>
      <c r="Q76" s="9" t="s">
        <v>26</v>
      </c>
      <c r="R76" s="9" t="s">
        <v>26</v>
      </c>
      <c r="S76" s="9" t="s">
        <v>26</v>
      </c>
      <c r="T76" s="9" t="s">
        <v>26</v>
      </c>
      <c r="U76" s="9" t="s">
        <v>26</v>
      </c>
      <c r="V76" s="9" t="s">
        <v>26</v>
      </c>
      <c r="W76" s="8"/>
      <c r="X76" s="9" t="s">
        <v>26</v>
      </c>
      <c r="Y76" s="11">
        <f>N76+O76</f>
        <v>5.1251736111111116E-3</v>
      </c>
      <c r="AA76" s="9" t="s">
        <v>26</v>
      </c>
      <c r="AC76" s="7" t="s">
        <v>26</v>
      </c>
    </row>
    <row r="77" spans="2:30" x14ac:dyDescent="0.25">
      <c r="B77" s="8">
        <v>75</v>
      </c>
      <c r="C77" s="8">
        <v>19</v>
      </c>
      <c r="D77" s="8">
        <v>69</v>
      </c>
      <c r="E77" s="8" t="s">
        <v>95</v>
      </c>
      <c r="F77" s="8" t="s">
        <v>174</v>
      </c>
      <c r="G77" s="8" t="s">
        <v>145</v>
      </c>
      <c r="H77" s="8" t="s">
        <v>35</v>
      </c>
      <c r="J77" s="9">
        <v>4.3989814814814811E-3</v>
      </c>
      <c r="K77" s="9">
        <v>4.7324537037037031E-3</v>
      </c>
      <c r="L77" s="11">
        <f>J77+K77</f>
        <v>9.1314351851851834E-3</v>
      </c>
      <c r="N77" s="9">
        <v>1.8495949074074074E-3</v>
      </c>
      <c r="O77" s="9">
        <v>1.7781597222222224E-3</v>
      </c>
      <c r="P77" s="9">
        <v>1.7689699074074075E-3</v>
      </c>
      <c r="Q77" s="9">
        <v>1.8047685185185187E-3</v>
      </c>
      <c r="R77" s="9" t="s">
        <v>26</v>
      </c>
      <c r="S77" s="9" t="s">
        <v>26</v>
      </c>
      <c r="T77" s="9" t="s">
        <v>26</v>
      </c>
      <c r="U77" s="9" t="s">
        <v>26</v>
      </c>
      <c r="V77" s="9" t="s">
        <v>26</v>
      </c>
      <c r="W77" s="9"/>
      <c r="X77" s="9" t="s">
        <v>26</v>
      </c>
      <c r="Y77" s="11">
        <f>N77+O77+P77+Q77</f>
        <v>7.2014930555555565E-3</v>
      </c>
      <c r="AA77" s="9" t="s">
        <v>26</v>
      </c>
      <c r="AC77" s="7" t="s">
        <v>26</v>
      </c>
    </row>
    <row r="78" spans="2:30" x14ac:dyDescent="0.25">
      <c r="B78" s="8">
        <v>76</v>
      </c>
      <c r="C78" s="8">
        <v>7</v>
      </c>
      <c r="D78" s="8">
        <v>38</v>
      </c>
      <c r="E78" s="8" t="s">
        <v>73</v>
      </c>
      <c r="F78" s="8" t="s">
        <v>166</v>
      </c>
      <c r="G78" s="8" t="s">
        <v>132</v>
      </c>
      <c r="H78" s="8" t="s">
        <v>182</v>
      </c>
      <c r="J78" s="9">
        <v>4.6396527777777781E-3</v>
      </c>
      <c r="K78" s="9">
        <v>5.8926504629629632E-3</v>
      </c>
      <c r="L78" s="11">
        <f>J78+K78</f>
        <v>1.0532303240740741E-2</v>
      </c>
      <c r="N78" s="9" t="s">
        <v>26</v>
      </c>
      <c r="O78" s="9" t="s">
        <v>26</v>
      </c>
      <c r="P78" s="9" t="s">
        <v>26</v>
      </c>
      <c r="Q78" s="9" t="s">
        <v>26</v>
      </c>
      <c r="R78" s="9" t="s">
        <v>26</v>
      </c>
      <c r="S78" s="9" t="s">
        <v>26</v>
      </c>
      <c r="T78" s="9" t="s">
        <v>26</v>
      </c>
      <c r="U78" s="9" t="s">
        <v>26</v>
      </c>
      <c r="V78" s="9" t="s">
        <v>26</v>
      </c>
      <c r="W78" s="8"/>
      <c r="X78" s="9" t="s">
        <v>26</v>
      </c>
      <c r="Y78" s="11" t="s">
        <v>26</v>
      </c>
      <c r="AA78" s="9" t="s">
        <v>26</v>
      </c>
      <c r="AC78" s="7" t="s">
        <v>26</v>
      </c>
    </row>
  </sheetData>
  <sortState ref="B76:AE78">
    <sortCondition descending="1" ref="AC76:AC78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Train</dc:creator>
  <cp:lastModifiedBy>Jon Train</cp:lastModifiedBy>
  <dcterms:created xsi:type="dcterms:W3CDTF">2015-07-14T15:40:40Z</dcterms:created>
  <dcterms:modified xsi:type="dcterms:W3CDTF">2016-01-10T14:29:50Z</dcterms:modified>
</cp:coreProperties>
</file>