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n Train\Dropbox (britishtriathlon.org)\1-2 Coaching Access Funding\2014-15 Projects\VeloPark 2015\Series Paperwork\Senior Races\2016-03-13 March Hare Capital Tri\"/>
    </mc:Choice>
  </mc:AlternateContent>
  <bookViews>
    <workbookView xWindow="960" yWindow="900" windowWidth="19395" windowHeight="7140"/>
  </bookViews>
  <sheets>
    <sheet name="Sheet1" sheetId="1" r:id="rId1"/>
    <sheet name="Sheet2" sheetId="2" r:id="rId2"/>
    <sheet name="Sheet3" sheetId="3" r:id="rId3"/>
  </sheets>
  <calcPr calcId="171027"/>
</workbook>
</file>

<file path=xl/calcChain.xml><?xml version="1.0" encoding="utf-8"?>
<calcChain xmlns="http://schemas.openxmlformats.org/spreadsheetml/2006/main">
  <c r="AD40" i="1" l="1"/>
  <c r="Y40" i="1"/>
  <c r="Y11" i="1"/>
  <c r="Y50" i="1"/>
  <c r="Y15" i="1"/>
  <c r="Y33" i="1"/>
  <c r="Y46" i="1"/>
  <c r="Y10" i="1"/>
  <c r="Y13" i="1" l="1"/>
  <c r="Y6" i="1"/>
  <c r="Y36" i="1"/>
  <c r="Y28" i="1"/>
  <c r="Y38" i="1"/>
  <c r="Y52" i="1"/>
  <c r="Y7" i="1"/>
  <c r="Y22" i="1"/>
  <c r="Y19" i="1"/>
  <c r="Y24" i="1" l="1"/>
  <c r="Y57" i="1"/>
  <c r="Y48" i="1"/>
  <c r="Y41" i="1"/>
  <c r="Y47" i="1"/>
  <c r="Y30" i="1"/>
  <c r="Y3" i="1"/>
  <c r="Y18" i="1"/>
  <c r="Y20" i="1"/>
  <c r="Y54" i="1"/>
  <c r="Y23" i="1"/>
  <c r="Y35" i="1"/>
  <c r="Y12" i="1"/>
  <c r="Y56" i="1"/>
  <c r="Y26" i="1"/>
  <c r="Y32" i="1"/>
  <c r="Y29" i="1"/>
  <c r="Y4" i="1"/>
  <c r="Y43" i="1"/>
  <c r="Y42" i="1"/>
  <c r="Y39" i="1"/>
  <c r="Y55" i="1"/>
  <c r="Y31" i="1"/>
  <c r="Y9" i="1"/>
  <c r="Y8" i="1"/>
  <c r="Y51" i="1"/>
  <c r="Y49" i="1"/>
  <c r="Y25" i="1"/>
  <c r="Y21" i="1"/>
  <c r="Y27" i="1"/>
  <c r="Y14" i="1"/>
  <c r="Y45" i="1"/>
  <c r="Y17" i="1"/>
  <c r="Y34" i="1"/>
  <c r="Y5" i="1"/>
  <c r="Y44" i="1"/>
  <c r="Y53" i="1"/>
  <c r="Y16" i="1"/>
  <c r="L10" i="1" l="1"/>
  <c r="AD10" i="1" s="1"/>
  <c r="L18" i="1"/>
  <c r="AD18" i="1" s="1"/>
  <c r="L32" i="1"/>
  <c r="AD32" i="1" s="1"/>
  <c r="L6" i="1"/>
  <c r="AD6" i="1" s="1"/>
  <c r="L5" i="1"/>
  <c r="AD5" i="1" s="1"/>
  <c r="L27" i="1"/>
  <c r="AD27" i="1" s="1"/>
  <c r="L28" i="1"/>
  <c r="AD28" i="1" s="1"/>
  <c r="L53" i="1"/>
  <c r="AD53" i="1" s="1"/>
  <c r="L29" i="1"/>
  <c r="AD29" i="1" s="1"/>
  <c r="L21" i="1"/>
  <c r="AD21" i="1" s="1"/>
  <c r="L55" i="1"/>
  <c r="AD55" i="1" s="1"/>
  <c r="L34" i="1"/>
  <c r="AD34" i="1" s="1"/>
  <c r="L51" i="1"/>
  <c r="AD51" i="1" s="1"/>
  <c r="L40" i="1"/>
  <c r="L12" i="1"/>
  <c r="AD12" i="1" s="1"/>
  <c r="L42" i="1"/>
  <c r="AD42" i="1" s="1"/>
  <c r="L43" i="1"/>
  <c r="AD43" i="1" s="1"/>
  <c r="L37" i="1"/>
  <c r="L49" i="1"/>
  <c r="AD49" i="1" s="1"/>
  <c r="L31" i="1"/>
  <c r="AD31" i="1" s="1"/>
  <c r="L48" i="1"/>
  <c r="AD48" i="1" s="1"/>
  <c r="L47" i="1"/>
  <c r="AD47" i="1" s="1"/>
  <c r="L35" i="1"/>
  <c r="AD35" i="1" s="1"/>
  <c r="L15" i="1"/>
  <c r="AD15" i="1" s="1"/>
  <c r="L41" i="1"/>
  <c r="AD41" i="1" s="1"/>
  <c r="L30" i="1"/>
  <c r="AD30" i="1" s="1"/>
  <c r="L20" i="1"/>
  <c r="AD20" i="1" s="1"/>
  <c r="L19" i="1"/>
  <c r="AD19" i="1" s="1"/>
  <c r="L25" i="1"/>
  <c r="AD25" i="1" s="1"/>
  <c r="L38" i="1"/>
  <c r="AD38" i="1" s="1"/>
  <c r="L23" i="1"/>
  <c r="AD23" i="1" s="1"/>
  <c r="L14" i="1"/>
  <c r="AD14" i="1" s="1"/>
  <c r="L3" i="1"/>
  <c r="AD3" i="1" s="1"/>
  <c r="L54" i="1"/>
  <c r="AD54" i="1" s="1"/>
  <c r="L36" i="1"/>
  <c r="AD36" i="1" s="1"/>
  <c r="L4" i="1"/>
  <c r="AD4" i="1" s="1"/>
  <c r="L56" i="1"/>
  <c r="AD56" i="1" s="1"/>
  <c r="L9" i="1"/>
  <c r="AD9" i="1" s="1"/>
  <c r="L22" i="1"/>
  <c r="AD22" i="1" s="1"/>
  <c r="L52" i="1"/>
  <c r="AD52" i="1" s="1"/>
  <c r="L26" i="1"/>
  <c r="AD26" i="1" s="1"/>
  <c r="L13" i="1"/>
  <c r="AD13" i="1" s="1"/>
  <c r="L24" i="1"/>
  <c r="AD24" i="1" s="1"/>
  <c r="L39" i="1"/>
  <c r="AD39" i="1" s="1"/>
  <c r="L7" i="1"/>
  <c r="AD7" i="1" s="1"/>
  <c r="L50" i="1"/>
  <c r="AD50" i="1" s="1"/>
  <c r="L45" i="1"/>
  <c r="AD45" i="1" s="1"/>
  <c r="L11" i="1"/>
  <c r="AD11" i="1" s="1"/>
  <c r="L44" i="1"/>
  <c r="AD44" i="1" s="1"/>
  <c r="L57" i="1"/>
  <c r="AD57" i="1" s="1"/>
  <c r="L46" i="1"/>
  <c r="AD46" i="1" s="1"/>
  <c r="L33" i="1"/>
  <c r="AD33" i="1" s="1"/>
  <c r="L17" i="1"/>
  <c r="AD17" i="1" s="1"/>
  <c r="L16" i="1"/>
  <c r="AD16" i="1" s="1"/>
  <c r="L8" i="1" l="1"/>
  <c r="AD8" i="1" s="1"/>
</calcChain>
</file>

<file path=xl/sharedStrings.xml><?xml version="1.0" encoding="utf-8"?>
<sst xmlns="http://schemas.openxmlformats.org/spreadsheetml/2006/main" count="212" uniqueCount="140">
  <si>
    <t>Overall</t>
  </si>
  <si>
    <t>Cat pos</t>
  </si>
  <si>
    <t xml:space="preserve">Bib </t>
  </si>
  <si>
    <t>Name</t>
  </si>
  <si>
    <t>Club</t>
  </si>
  <si>
    <t>TE number</t>
  </si>
  <si>
    <t>CAT</t>
  </si>
  <si>
    <t>Run Lap 1</t>
  </si>
  <si>
    <t>Run Lap 2 + trans</t>
  </si>
  <si>
    <t>Run Time</t>
  </si>
  <si>
    <t>Lap 1</t>
  </si>
  <si>
    <t>Lap 2</t>
  </si>
  <si>
    <t>Lap 3</t>
  </si>
  <si>
    <t>Lap 4</t>
  </si>
  <si>
    <t>Lap 5</t>
  </si>
  <si>
    <t>Lap 6</t>
  </si>
  <si>
    <t>Lap 7</t>
  </si>
  <si>
    <t>Lap 8</t>
  </si>
  <si>
    <t xml:space="preserve">Lap 9 </t>
  </si>
  <si>
    <t>Lap 10 + trans</t>
  </si>
  <si>
    <t>Bike Time</t>
  </si>
  <si>
    <t>Run 2</t>
  </si>
  <si>
    <t>Total</t>
  </si>
  <si>
    <t>Extra Lap</t>
  </si>
  <si>
    <t>DNF</t>
  </si>
  <si>
    <t>E1064947</t>
  </si>
  <si>
    <t>E1059336</t>
  </si>
  <si>
    <t>M20-39</t>
  </si>
  <si>
    <t>F20-39</t>
  </si>
  <si>
    <t>F40-49</t>
  </si>
  <si>
    <t>M40-49</t>
  </si>
  <si>
    <t>E1038583</t>
  </si>
  <si>
    <t>E1054865</t>
  </si>
  <si>
    <t>E1052167</t>
  </si>
  <si>
    <t>Hampstead Triathlon Club</t>
  </si>
  <si>
    <t xml:space="preserve">London Heathside Runners AC </t>
  </si>
  <si>
    <t>Serpentine Running Club</t>
  </si>
  <si>
    <t>Mornington Chasers</t>
  </si>
  <si>
    <t>F50+</t>
  </si>
  <si>
    <t>M50+</t>
  </si>
  <si>
    <t>Crystal Palace Triathletes</t>
  </si>
  <si>
    <t>Pinoy Raiders</t>
  </si>
  <si>
    <t>E7977</t>
  </si>
  <si>
    <t>E1065926</t>
  </si>
  <si>
    <t>E1057697</t>
  </si>
  <si>
    <t>E1051913</t>
  </si>
  <si>
    <t>E1037259</t>
  </si>
  <si>
    <t>Clapham chasers</t>
  </si>
  <si>
    <t>Serpentine RC</t>
  </si>
  <si>
    <t>Garden City Runners</t>
  </si>
  <si>
    <t>Clapham Chasers</t>
  </si>
  <si>
    <t>East Essex Tri</t>
  </si>
  <si>
    <t>7oaks Triathlon Club</t>
  </si>
  <si>
    <t>Enfield &amp; Haringey Triathlon Club</t>
  </si>
  <si>
    <t>East London Triathlete</t>
  </si>
  <si>
    <t>Barking and Dagenham tri club</t>
  </si>
  <si>
    <t>Viceroy Triathlon  Club (VTC)</t>
  </si>
  <si>
    <t>Serpentine</t>
  </si>
  <si>
    <t>Imperial College Triathlon Club</t>
  </si>
  <si>
    <t>Multisport-Management</t>
  </si>
  <si>
    <t>Meridian Triathlon Club</t>
  </si>
  <si>
    <t>Westerley/ ESm</t>
  </si>
  <si>
    <t>Imperial Triathlon</t>
  </si>
  <si>
    <t>Ful-On Tri</t>
  </si>
  <si>
    <t>E131244</t>
  </si>
  <si>
    <t>E1052121</t>
  </si>
  <si>
    <t>E1063459</t>
  </si>
  <si>
    <t>E1053145</t>
  </si>
  <si>
    <t>E1033560</t>
  </si>
  <si>
    <t>E1059004</t>
  </si>
  <si>
    <t>E1055542</t>
  </si>
  <si>
    <t>E122089</t>
  </si>
  <si>
    <t>E1063146</t>
  </si>
  <si>
    <t>E1059635</t>
  </si>
  <si>
    <t>E1056009</t>
  </si>
  <si>
    <t>E1057166</t>
  </si>
  <si>
    <t>E1058807</t>
  </si>
  <si>
    <t>F17-19</t>
  </si>
  <si>
    <t xml:space="preserve"> </t>
  </si>
  <si>
    <t>Louise Alan Smith</t>
  </si>
  <si>
    <t>William belfall</t>
  </si>
  <si>
    <t>Olivia Bentley</t>
  </si>
  <si>
    <t>Romain Benvenuto</t>
  </si>
  <si>
    <t>Mark Berry</t>
  </si>
  <si>
    <t>Neil Brittain</t>
  </si>
  <si>
    <t>Robert Carslake</t>
  </si>
  <si>
    <t>Kylie Cheung</t>
  </si>
  <si>
    <t>Cristina Cooper</t>
  </si>
  <si>
    <t>Trevor Cooper</t>
  </si>
  <si>
    <t>James Dark</t>
  </si>
  <si>
    <t>Alex Ferrario</t>
  </si>
  <si>
    <t>Patrick Foster</t>
  </si>
  <si>
    <t>Brett Francis</t>
  </si>
  <si>
    <t>Bruce Gander</t>
  </si>
  <si>
    <t>gordon glen</t>
  </si>
  <si>
    <t>Gorka Goenaga</t>
  </si>
  <si>
    <t>Jonathan Griffin</t>
  </si>
  <si>
    <t>Matthew Harvey</t>
  </si>
  <si>
    <t>Emma Hatchett</t>
  </si>
  <si>
    <t>Rolando Hernandez</t>
  </si>
  <si>
    <t>Amanda Heslegrave</t>
  </si>
  <si>
    <t>Colin Hinsley</t>
  </si>
  <si>
    <t>Alex Hobley</t>
  </si>
  <si>
    <t>Chi Ifeacho</t>
  </si>
  <si>
    <t>Philip Isaac</t>
  </si>
  <si>
    <t>Samuel Jackson</t>
  </si>
  <si>
    <t>Tim James</t>
  </si>
  <si>
    <t>Matthias Knop</t>
  </si>
  <si>
    <t>Stephen Leatherby</t>
  </si>
  <si>
    <t>Graham Lee</t>
  </si>
  <si>
    <t>Trevor Lunnon</t>
  </si>
  <si>
    <t>Gregory Bassam</t>
  </si>
  <si>
    <t>Paul McArdell</t>
  </si>
  <si>
    <t>Martin McGuigan</t>
  </si>
  <si>
    <t>Gillian Morgan</t>
  </si>
  <si>
    <t>David Morgan</t>
  </si>
  <si>
    <t>Daniel Morl</t>
  </si>
  <si>
    <t>Marian Moylan</t>
  </si>
  <si>
    <t>Dylan Kennedy</t>
  </si>
  <si>
    <t>Jojo Nebrija</t>
  </si>
  <si>
    <t>Andrew Preston</t>
  </si>
  <si>
    <t>Anthony Rumilla</t>
  </si>
  <si>
    <t>CRISTIAN SALMERON MATEO</t>
  </si>
  <si>
    <t>Andrea Sanders Reece</t>
  </si>
  <si>
    <t>Katie Slater</t>
  </si>
  <si>
    <t>Calum Stewart</t>
  </si>
  <si>
    <t>Joey Tajon</t>
  </si>
  <si>
    <t>sophie thomas</t>
  </si>
  <si>
    <t>Victor Thompson</t>
  </si>
  <si>
    <t>Jon Waight</t>
  </si>
  <si>
    <t>Samantha Waterman</t>
  </si>
  <si>
    <t>thomas wilson</t>
  </si>
  <si>
    <t>Shaun Wood</t>
  </si>
  <si>
    <t>LAP SHORT</t>
  </si>
  <si>
    <t>Extra Run</t>
  </si>
  <si>
    <t>** LAPS SHORT</t>
  </si>
  <si>
    <t>Puncture</t>
  </si>
  <si>
    <t>* LAP SHORT</t>
  </si>
  <si>
    <t>^ Extra RUN lap</t>
  </si>
  <si>
    <t>^^ Extra bike lap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</si>
</sst>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mm]:ss"/>
  </numFmts>
  <fonts count="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1" xfId="0" applyNumberFormat="1" applyFont="1" applyBorder="1" applyAlignment="1">
      <alignment horizontal="right" vertical="center"/>
    </xf>
    <xf numFmtId="0" fontId="1" fillId="0" borderId="1" xfId="0" applyNumberFormat="1" applyFont="1" applyBorder="1" applyAlignment="1">
      <alignment horizontal="left" vertical="center"/>
    </xf>
    <xf numFmtId="0" fontId="1" fillId="0" borderId="1" xfId="0" applyNumberFormat="1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164" fontId="1" fillId="0" borderId="1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46" fontId="1" fillId="0" borderId="1" xfId="0" applyNumberFormat="1" applyFont="1" applyBorder="1" applyAlignment="1">
      <alignment vertical="center" wrapText="1"/>
    </xf>
    <xf numFmtId="0" fontId="0" fillId="0" borderId="1" xfId="0" applyBorder="1"/>
    <xf numFmtId="47" fontId="0" fillId="0" borderId="1" xfId="0" applyNumberFormat="1" applyBorder="1"/>
    <xf numFmtId="0" fontId="0" fillId="0" borderId="0" xfId="0" applyBorder="1"/>
    <xf numFmtId="164" fontId="1" fillId="0" borderId="1" xfId="0" applyNumberFormat="1" applyFont="1" applyBorder="1" applyAlignment="1">
      <alignment vertical="center" wrapText="1"/>
    </xf>
    <xf numFmtId="47" fontId="0" fillId="0" borderId="0" xfId="0" applyNumberFormat="1"/>
    <xf numFmtId="46" fontId="1" fillId="0" borderId="0" xfId="0" applyNumberFormat="1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G59"/>
  <sheetViews>
    <sheetView tabSelected="1" topLeftCell="G35" zoomScale="85" zoomScaleNormal="85" workbookViewId="0">
      <selection activeCell="AA46" sqref="AA46"/>
    </sheetView>
  </sheetViews>
  <sheetFormatPr defaultRowHeight="15" x14ac:dyDescent="0.25"/>
  <cols>
    <col min="5" max="5" width="21.42578125" bestFit="1" customWidth="1"/>
    <col min="6" max="6" width="36.7109375" bestFit="1" customWidth="1"/>
    <col min="7" max="7" width="13.140625" bestFit="1" customWidth="1"/>
    <col min="9" max="9" width="3.7109375" customWidth="1"/>
    <col min="13" max="13" width="2.28515625" customWidth="1"/>
    <col min="26" max="26" width="3.42578125" customWidth="1"/>
    <col min="29" max="29" width="3.28515625" customWidth="1"/>
  </cols>
  <sheetData>
    <row r="1" spans="2:31" x14ac:dyDescent="0.25">
      <c r="E1" t="s">
        <v>78</v>
      </c>
    </row>
    <row r="2" spans="2:31" ht="30" x14ac:dyDescent="0.25">
      <c r="B2" s="1" t="s">
        <v>0</v>
      </c>
      <c r="C2" s="1" t="s">
        <v>1</v>
      </c>
      <c r="D2" s="1" t="s">
        <v>2</v>
      </c>
      <c r="E2" s="2" t="s">
        <v>3</v>
      </c>
      <c r="F2" s="3" t="s">
        <v>4</v>
      </c>
      <c r="G2" s="3" t="s">
        <v>5</v>
      </c>
      <c r="H2" s="3" t="s">
        <v>6</v>
      </c>
      <c r="I2" s="4"/>
      <c r="J2" s="3" t="s">
        <v>7</v>
      </c>
      <c r="K2" s="3" t="s">
        <v>8</v>
      </c>
      <c r="L2" s="3" t="s">
        <v>9</v>
      </c>
      <c r="M2" s="4"/>
      <c r="N2" s="3" t="s">
        <v>10</v>
      </c>
      <c r="O2" s="3" t="s">
        <v>11</v>
      </c>
      <c r="P2" s="3" t="s">
        <v>12</v>
      </c>
      <c r="Q2" s="3" t="s">
        <v>13</v>
      </c>
      <c r="R2" s="3" t="s">
        <v>14</v>
      </c>
      <c r="S2" s="3" t="s">
        <v>15</v>
      </c>
      <c r="T2" s="3" t="s">
        <v>16</v>
      </c>
      <c r="U2" s="3" t="s">
        <v>17</v>
      </c>
      <c r="V2" s="3" t="s">
        <v>18</v>
      </c>
      <c r="W2" s="3" t="s">
        <v>23</v>
      </c>
      <c r="X2" s="3" t="s">
        <v>19</v>
      </c>
      <c r="Y2" s="3" t="s">
        <v>20</v>
      </c>
      <c r="Z2" s="4"/>
      <c r="AA2" s="3" t="s">
        <v>21</v>
      </c>
      <c r="AB2" s="3" t="s">
        <v>134</v>
      </c>
      <c r="AC2" s="4"/>
      <c r="AD2" s="3" t="s">
        <v>22</v>
      </c>
    </row>
    <row r="3" spans="2:31" x14ac:dyDescent="0.25">
      <c r="B3" s="8">
        <v>24</v>
      </c>
      <c r="C3" s="8">
        <v>1</v>
      </c>
      <c r="D3" s="8">
        <v>32</v>
      </c>
      <c r="E3" s="8" t="s">
        <v>98</v>
      </c>
      <c r="F3" s="8" t="s">
        <v>53</v>
      </c>
      <c r="G3" s="8" t="s">
        <v>65</v>
      </c>
      <c r="H3" s="8" t="s">
        <v>77</v>
      </c>
      <c r="J3" s="9">
        <v>4.6444791666666674E-3</v>
      </c>
      <c r="K3" s="9">
        <v>5.3665046296296299E-3</v>
      </c>
      <c r="L3" s="11">
        <f>J3+K3</f>
        <v>1.0010983796296297E-2</v>
      </c>
      <c r="N3" s="9">
        <v>2.3251041666666667E-3</v>
      </c>
      <c r="O3" s="9">
        <v>2.2236458333333331E-3</v>
      </c>
      <c r="P3" s="9">
        <v>2.270798611111111E-3</v>
      </c>
      <c r="Q3" s="9">
        <v>2.3072916666666663E-3</v>
      </c>
      <c r="R3" s="9">
        <v>2.2312152777777777E-3</v>
      </c>
      <c r="S3" s="9">
        <v>2.2888888888888894E-3</v>
      </c>
      <c r="T3" s="9">
        <v>2.2954976851851851E-3</v>
      </c>
      <c r="U3" s="9">
        <v>2.2354976851851854E-3</v>
      </c>
      <c r="V3" s="9">
        <v>2.3004861111111112E-3</v>
      </c>
      <c r="W3" s="8"/>
      <c r="X3" s="9">
        <v>2.8386458333333332E-3</v>
      </c>
      <c r="Y3" s="11">
        <f>N3+O3+P3+Q3+R3+S3+T3+U3+X3+V3</f>
        <v>2.3317071759259258E-2</v>
      </c>
      <c r="AA3" s="9">
        <v>5.0335648148148145E-3</v>
      </c>
      <c r="AB3" s="9"/>
      <c r="AD3" s="7">
        <f>L3+Y3+AA3</f>
        <v>3.8361620370370372E-2</v>
      </c>
    </row>
    <row r="4" spans="2:31" x14ac:dyDescent="0.25">
      <c r="B4" s="8">
        <v>38</v>
      </c>
      <c r="C4" s="8">
        <v>2</v>
      </c>
      <c r="D4" s="8">
        <v>12</v>
      </c>
      <c r="E4" s="8" t="s">
        <v>86</v>
      </c>
      <c r="F4" s="8"/>
      <c r="G4" s="8"/>
      <c r="H4" s="8" t="s">
        <v>77</v>
      </c>
      <c r="I4" s="4"/>
      <c r="J4" s="9">
        <v>5.037905092592593E-3</v>
      </c>
      <c r="K4" s="9">
        <v>6.1004166666666663E-3</v>
      </c>
      <c r="L4" s="11">
        <f>J4+K4</f>
        <v>1.1138321759259259E-2</v>
      </c>
      <c r="M4" s="6"/>
      <c r="N4" s="9">
        <v>2.4485185185185183E-3</v>
      </c>
      <c r="O4" s="9">
        <v>2.4300578703703706E-3</v>
      </c>
      <c r="P4" s="9">
        <v>2.4585300925925925E-3</v>
      </c>
      <c r="Q4" s="9">
        <v>2.4271990740740742E-3</v>
      </c>
      <c r="R4" s="9">
        <v>2.4877199074074077E-3</v>
      </c>
      <c r="S4" s="9">
        <v>2.4846412037037038E-3</v>
      </c>
      <c r="T4" s="9">
        <v>2.3935185185185183E-3</v>
      </c>
      <c r="U4" s="9">
        <v>2.4714236111111113E-3</v>
      </c>
      <c r="V4" s="9">
        <v>2.472650462962963E-3</v>
      </c>
      <c r="W4" s="9"/>
      <c r="X4" s="9">
        <v>2.9137268518518518E-3</v>
      </c>
      <c r="Y4" s="11">
        <f>N4+O4+P4+Q4+R4+S4+T4+U4+X4+V4</f>
        <v>2.498798611111111E-2</v>
      </c>
      <c r="Z4" s="4"/>
      <c r="AA4" s="9">
        <v>5.835648148148148E-3</v>
      </c>
      <c r="AB4" s="9"/>
      <c r="AC4" s="4"/>
      <c r="AD4" s="7">
        <f>L4+Y4+AA4</f>
        <v>4.1961956018518515E-2</v>
      </c>
    </row>
    <row r="5" spans="2:31" x14ac:dyDescent="0.25">
      <c r="B5" s="8">
        <v>11</v>
      </c>
      <c r="C5" s="8">
        <v>1</v>
      </c>
      <c r="D5" s="8">
        <v>5</v>
      </c>
      <c r="E5" s="8" t="s">
        <v>81</v>
      </c>
      <c r="F5" s="8"/>
      <c r="G5" s="8"/>
      <c r="H5" s="8" t="s">
        <v>28</v>
      </c>
      <c r="J5" s="9">
        <v>4.7743287037037034E-3</v>
      </c>
      <c r="K5" s="9">
        <v>5.2962384259259256E-3</v>
      </c>
      <c r="L5" s="11">
        <f>J5+K5</f>
        <v>1.0070567129629629E-2</v>
      </c>
      <c r="N5" s="9">
        <v>2.0202662037037038E-3</v>
      </c>
      <c r="O5" s="9">
        <v>1.978958333333333E-3</v>
      </c>
      <c r="P5" s="9">
        <v>1.9756134259259258E-3</v>
      </c>
      <c r="Q5" s="9">
        <v>1.9925578703703702E-3</v>
      </c>
      <c r="R5" s="9">
        <v>2.0030208333333332E-3</v>
      </c>
      <c r="S5" s="9">
        <v>2.024363425925926E-3</v>
      </c>
      <c r="T5" s="9">
        <v>1.988599537037037E-3</v>
      </c>
      <c r="U5" s="9">
        <v>1.9571180555555553E-3</v>
      </c>
      <c r="V5" s="9">
        <v>1.9509375000000002E-3</v>
      </c>
      <c r="W5" s="9"/>
      <c r="X5" s="9">
        <v>2.559837962962963E-3</v>
      </c>
      <c r="Y5" s="11">
        <f>N5+O5+P5+Q5+R5+S5+T5+U5+X5+V5</f>
        <v>2.0451273148148146E-2</v>
      </c>
      <c r="AA5" s="9">
        <v>5.0555555555555553E-3</v>
      </c>
      <c r="AB5" s="9"/>
      <c r="AD5" s="7">
        <f>L5+Y5+AA5</f>
        <v>3.5577395833333331E-2</v>
      </c>
    </row>
    <row r="6" spans="2:31" x14ac:dyDescent="0.25">
      <c r="B6" s="8">
        <v>13</v>
      </c>
      <c r="C6" s="8">
        <v>2</v>
      </c>
      <c r="D6" s="8">
        <v>80</v>
      </c>
      <c r="E6" s="8" t="s">
        <v>124</v>
      </c>
      <c r="F6" s="8" t="s">
        <v>62</v>
      </c>
      <c r="G6" s="8"/>
      <c r="H6" s="8" t="s">
        <v>28</v>
      </c>
      <c r="J6" s="9">
        <v>4.479884259259259E-3</v>
      </c>
      <c r="K6" s="9">
        <v>5.0637268518518514E-3</v>
      </c>
      <c r="L6" s="11">
        <f>J6+K6</f>
        <v>9.5436111111111104E-3</v>
      </c>
      <c r="N6" s="9">
        <v>2.2568287037037036E-3</v>
      </c>
      <c r="O6" s="9">
        <v>2.1404976851851854E-3</v>
      </c>
      <c r="P6" s="9">
        <v>2.1506597222222222E-3</v>
      </c>
      <c r="Q6" s="9">
        <v>2.1166666666666664E-3</v>
      </c>
      <c r="R6" s="9">
        <v>2.1651620370370371E-3</v>
      </c>
      <c r="S6" s="9">
        <v>2.188125E-3</v>
      </c>
      <c r="T6" s="9">
        <v>2.1587037037037039E-3</v>
      </c>
      <c r="U6" s="9">
        <v>2.0976157407407406E-3</v>
      </c>
      <c r="V6" s="9">
        <v>2.1304050925925926E-3</v>
      </c>
      <c r="W6" s="8"/>
      <c r="X6" s="9">
        <v>2.5437731481481483E-3</v>
      </c>
      <c r="Y6" s="11">
        <f>N6+O6+P6+Q6+R6+S6+T6+U6+X6+V6</f>
        <v>2.1948437500000001E-2</v>
      </c>
      <c r="AA6" s="9">
        <v>4.7986111111111111E-3</v>
      </c>
      <c r="AB6" s="9"/>
      <c r="AD6" s="7">
        <f>L6+Y6+AA6</f>
        <v>3.6290659722222229E-2</v>
      </c>
    </row>
    <row r="7" spans="2:31" x14ac:dyDescent="0.25">
      <c r="B7" s="8">
        <v>47</v>
      </c>
      <c r="C7" s="8">
        <v>3</v>
      </c>
      <c r="D7" s="8">
        <v>92</v>
      </c>
      <c r="E7" s="8" t="s">
        <v>130</v>
      </c>
      <c r="F7" s="8" t="s">
        <v>63</v>
      </c>
      <c r="G7" s="8" t="s">
        <v>75</v>
      </c>
      <c r="H7" s="8" t="s">
        <v>28</v>
      </c>
      <c r="J7" s="9">
        <v>5.6992129629629623E-3</v>
      </c>
      <c r="K7" s="9">
        <v>6.5100347222222217E-3</v>
      </c>
      <c r="L7" s="11">
        <f>J7+K7</f>
        <v>1.2209247685185184E-2</v>
      </c>
      <c r="N7" s="9">
        <v>2.5686689814814812E-3</v>
      </c>
      <c r="O7" s="9">
        <v>2.5947222222222218E-3</v>
      </c>
      <c r="P7" s="9">
        <v>2.5523611111111107E-3</v>
      </c>
      <c r="Q7" s="9">
        <v>2.7102546296296297E-3</v>
      </c>
      <c r="R7" s="9">
        <v>2.6076967592592593E-3</v>
      </c>
      <c r="S7" s="9">
        <v>2.5126620370370372E-3</v>
      </c>
      <c r="T7" s="9">
        <v>2.5918634259259258E-3</v>
      </c>
      <c r="U7" s="9">
        <v>2.6333101851851851E-3</v>
      </c>
      <c r="V7" s="9">
        <v>2.6225578703703701E-3</v>
      </c>
      <c r="W7" s="8"/>
      <c r="X7" s="9">
        <v>3.4565277777777775E-3</v>
      </c>
      <c r="Y7" s="11">
        <f>N7+O7+P7+Q7+R7+S7+T7+U7+X7+V7</f>
        <v>2.6850624999999999E-2</v>
      </c>
      <c r="AA7" s="9">
        <v>6.7048611111111102E-3</v>
      </c>
      <c r="AB7" s="9"/>
      <c r="AD7" s="7">
        <f>L7+Y7+AA7</f>
        <v>4.5764733796296295E-2</v>
      </c>
    </row>
    <row r="8" spans="2:31" x14ac:dyDescent="0.25">
      <c r="B8" s="8">
        <v>48</v>
      </c>
      <c r="C8" s="8">
        <v>4</v>
      </c>
      <c r="D8" s="8">
        <v>41</v>
      </c>
      <c r="E8" s="8" t="s">
        <v>103</v>
      </c>
      <c r="F8" s="8" t="s">
        <v>37</v>
      </c>
      <c r="G8" s="8"/>
      <c r="H8" s="8" t="s">
        <v>28</v>
      </c>
      <c r="J8" s="9">
        <v>5.8716898148148157E-3</v>
      </c>
      <c r="K8" s="9">
        <v>6.4030208333333326E-3</v>
      </c>
      <c r="L8" s="11">
        <f>J8+K8</f>
        <v>1.2274710648148147E-2</v>
      </c>
      <c r="N8" s="9">
        <v>2.6691435185185186E-3</v>
      </c>
      <c r="O8" s="9">
        <v>2.6274884259259259E-3</v>
      </c>
      <c r="P8" s="9">
        <v>2.6445601851851851E-3</v>
      </c>
      <c r="Q8" s="9">
        <v>2.9491319444444439E-3</v>
      </c>
      <c r="R8" s="9">
        <v>2.7456481481481481E-3</v>
      </c>
      <c r="S8" s="9">
        <v>2.6351041666666671E-3</v>
      </c>
      <c r="T8" s="9">
        <v>2.8176620370370369E-3</v>
      </c>
      <c r="U8" s="9">
        <v>2.9036921296296293E-3</v>
      </c>
      <c r="V8" s="9">
        <v>2.9559953703703705E-3</v>
      </c>
      <c r="W8" s="9"/>
      <c r="X8" s="9">
        <v>3.6141203703703704E-3</v>
      </c>
      <c r="Y8" s="11">
        <f>N8+O8+P8+Q8+R8+S8+T8+U8+X8+V8</f>
        <v>2.8562546296296298E-2</v>
      </c>
      <c r="AA8" s="9">
        <v>6.6678240740740734E-3</v>
      </c>
      <c r="AB8" s="9"/>
      <c r="AD8" s="7">
        <f>L8+Y8+AA8</f>
        <v>4.7505081018518518E-2</v>
      </c>
    </row>
    <row r="9" spans="2:31" x14ac:dyDescent="0.25">
      <c r="B9" s="8">
        <v>49</v>
      </c>
      <c r="C9" s="8">
        <v>5</v>
      </c>
      <c r="D9" s="8">
        <v>66</v>
      </c>
      <c r="E9" s="8" t="s">
        <v>117</v>
      </c>
      <c r="F9" s="8"/>
      <c r="G9" s="8"/>
      <c r="H9" s="8" t="s">
        <v>28</v>
      </c>
      <c r="J9" s="9">
        <v>5.5644097222222223E-3</v>
      </c>
      <c r="K9" s="9">
        <v>6.1603703703703707E-3</v>
      </c>
      <c r="L9" s="11">
        <f>J9+K9</f>
        <v>1.1724780092592594E-2</v>
      </c>
      <c r="N9" s="9">
        <v>2.8244212962962967E-3</v>
      </c>
      <c r="O9" s="9">
        <v>2.9077662037037041E-3</v>
      </c>
      <c r="P9" s="9">
        <v>3.0428124999999999E-3</v>
      </c>
      <c r="Q9" s="9">
        <v>3.0337384259259258E-3</v>
      </c>
      <c r="R9" s="9">
        <v>2.9579629629629626E-3</v>
      </c>
      <c r="S9" s="9">
        <v>2.9536805555555562E-3</v>
      </c>
      <c r="T9" s="9">
        <v>2.9270254629629629E-3</v>
      </c>
      <c r="U9" s="9">
        <v>3.0088888888888886E-3</v>
      </c>
      <c r="V9" s="9">
        <v>3.1031018518518521E-3</v>
      </c>
      <c r="W9" s="8"/>
      <c r="X9" s="9">
        <v>3.5895601851851852E-3</v>
      </c>
      <c r="Y9" s="11">
        <f>N9+O9+P9+Q9+R9+S9+T9+U9+X9+V9</f>
        <v>3.0348958333333335E-2</v>
      </c>
      <c r="AA9" s="9">
        <v>6.4918981481481485E-3</v>
      </c>
      <c r="AB9" s="9"/>
      <c r="AD9" s="7">
        <f>L9+Y9+AA9</f>
        <v>4.8565636574074082E-2</v>
      </c>
    </row>
    <row r="10" spans="2:31" x14ac:dyDescent="0.25">
      <c r="B10" s="8">
        <v>51</v>
      </c>
      <c r="C10" s="8">
        <v>6</v>
      </c>
      <c r="D10" s="8">
        <v>14</v>
      </c>
      <c r="E10" s="8" t="s">
        <v>87</v>
      </c>
      <c r="F10" s="8"/>
      <c r="G10" s="8" t="s">
        <v>25</v>
      </c>
      <c r="H10" s="8" t="s">
        <v>28</v>
      </c>
      <c r="J10" s="9">
        <v>5.501030092592593E-3</v>
      </c>
      <c r="K10" s="9">
        <v>7.7835995370370377E-3</v>
      </c>
      <c r="L10" s="11">
        <f>J10+K10</f>
        <v>1.3284629629629631E-2</v>
      </c>
      <c r="N10" s="9">
        <v>2.553101851851852E-3</v>
      </c>
      <c r="O10" s="9">
        <v>2.5714814814814814E-3</v>
      </c>
      <c r="P10" s="9">
        <v>2.5766782407407409E-3</v>
      </c>
      <c r="Q10" s="9">
        <v>2.615520833333333E-3</v>
      </c>
      <c r="R10" s="9">
        <v>2.656736111111111E-3</v>
      </c>
      <c r="S10" s="9">
        <v>2.6287731481481479E-3</v>
      </c>
      <c r="T10" s="9">
        <v>2.7276273148148147E-3</v>
      </c>
      <c r="U10" s="9">
        <v>2.7245254629629629E-3</v>
      </c>
      <c r="V10" s="9">
        <v>2.7151967592592592E-3</v>
      </c>
      <c r="W10" s="9">
        <v>2.8273611111111108E-3</v>
      </c>
      <c r="X10" s="9">
        <v>3.7784837962962967E-3</v>
      </c>
      <c r="Y10" s="11">
        <f>N10+O10+P10+Q10+R10+S10+T10+U10+X10+V10+W10</f>
        <v>3.0375486111111107E-2</v>
      </c>
      <c r="AA10" s="9">
        <v>5.718749999999999E-3</v>
      </c>
      <c r="AB10" s="9"/>
      <c r="AD10" s="7">
        <f>L10+Y10+AA10</f>
        <v>4.9378865740740741E-2</v>
      </c>
      <c r="AE10" t="s">
        <v>139</v>
      </c>
    </row>
    <row r="11" spans="2:31" x14ac:dyDescent="0.25">
      <c r="B11" s="8">
        <v>54</v>
      </c>
      <c r="C11" s="8">
        <v>7</v>
      </c>
      <c r="D11" s="8">
        <v>85</v>
      </c>
      <c r="E11" s="8" t="s">
        <v>127</v>
      </c>
      <c r="F11" s="8"/>
      <c r="G11" s="8"/>
      <c r="H11" s="8" t="s">
        <v>28</v>
      </c>
      <c r="J11" s="9">
        <v>5.7512384259259261E-3</v>
      </c>
      <c r="K11" s="9">
        <v>7.3961921296296293E-3</v>
      </c>
      <c r="L11" s="11">
        <f>J11+K11</f>
        <v>1.3147430555555555E-2</v>
      </c>
      <c r="N11" s="9">
        <v>2.9918518518518514E-3</v>
      </c>
      <c r="O11" s="9">
        <v>3.1488425925925924E-3</v>
      </c>
      <c r="P11" s="9">
        <v>3.2212268518518519E-3</v>
      </c>
      <c r="Q11" s="9">
        <v>3.287997685185185E-3</v>
      </c>
      <c r="R11" s="9">
        <v>3.113125E-3</v>
      </c>
      <c r="S11" s="9">
        <v>3.0764930555555558E-3</v>
      </c>
      <c r="T11" s="9">
        <v>3.5125694444444445E-3</v>
      </c>
      <c r="U11" s="9" t="s">
        <v>133</v>
      </c>
      <c r="V11" s="9" t="s">
        <v>133</v>
      </c>
      <c r="W11" s="8"/>
      <c r="X11" s="9">
        <v>3.6298842592592593E-3</v>
      </c>
      <c r="Y11" s="11">
        <f>N11+O11+P11+Q11+R11+S11+T11+X11</f>
        <v>2.598199074074074E-2</v>
      </c>
      <c r="AA11" s="9">
        <v>6.4618055555555548E-3</v>
      </c>
      <c r="AB11" s="9"/>
      <c r="AD11" s="7">
        <f>L11+Y11+AA11</f>
        <v>4.5591226851851845E-2</v>
      </c>
      <c r="AE11" t="s">
        <v>135</v>
      </c>
    </row>
    <row r="12" spans="2:31" x14ac:dyDescent="0.25">
      <c r="B12" s="8">
        <v>36</v>
      </c>
      <c r="C12" s="8">
        <v>1</v>
      </c>
      <c r="D12" s="8">
        <v>34</v>
      </c>
      <c r="E12" s="8" t="s">
        <v>100</v>
      </c>
      <c r="F12" s="8" t="s">
        <v>55</v>
      </c>
      <c r="G12" s="8" t="s">
        <v>67</v>
      </c>
      <c r="H12" s="8" t="s">
        <v>29</v>
      </c>
      <c r="J12" s="9">
        <v>4.8718634259259262E-3</v>
      </c>
      <c r="K12" s="9">
        <v>5.675972222222222E-3</v>
      </c>
      <c r="L12" s="11">
        <f>J12+K12</f>
        <v>1.0547835648148148E-2</v>
      </c>
      <c r="N12" s="9">
        <v>2.4999768518518518E-3</v>
      </c>
      <c r="O12" s="9">
        <v>2.4620949074074072E-3</v>
      </c>
      <c r="P12" s="9">
        <v>2.4547569444444447E-3</v>
      </c>
      <c r="Q12" s="9">
        <v>2.4794328703703706E-3</v>
      </c>
      <c r="R12" s="9">
        <v>2.493402777777778E-3</v>
      </c>
      <c r="S12" s="9">
        <v>2.4134375000000002E-3</v>
      </c>
      <c r="T12" s="9">
        <v>2.3507407407407409E-3</v>
      </c>
      <c r="U12" s="9">
        <v>2.4855208333333335E-3</v>
      </c>
      <c r="V12" s="9">
        <v>2.557152777777778E-3</v>
      </c>
      <c r="W12" s="8"/>
      <c r="X12" s="9">
        <v>3.2379745370370375E-3</v>
      </c>
      <c r="Y12" s="11">
        <f>N12+O12+P12+Q12+R12+S12+T12+U12+X12+V12</f>
        <v>2.5434490740740744E-2</v>
      </c>
      <c r="AA12" s="9">
        <v>5.3668981481481484E-3</v>
      </c>
      <c r="AB12" s="9"/>
      <c r="AD12" s="7">
        <f>L12+Y12+AA12</f>
        <v>4.1349224537037037E-2</v>
      </c>
    </row>
    <row r="13" spans="2:31" x14ac:dyDescent="0.25">
      <c r="B13" s="8">
        <v>34</v>
      </c>
      <c r="C13" s="8">
        <v>1</v>
      </c>
      <c r="D13" s="8">
        <v>79</v>
      </c>
      <c r="E13" s="8" t="s">
        <v>123</v>
      </c>
      <c r="F13" s="8" t="s">
        <v>37</v>
      </c>
      <c r="G13" s="8" t="s">
        <v>74</v>
      </c>
      <c r="H13" s="8" t="s">
        <v>38</v>
      </c>
      <c r="I13" s="10"/>
      <c r="J13" s="9">
        <v>5.2833796296296301E-3</v>
      </c>
      <c r="K13" s="9">
        <v>5.8374189814814825E-3</v>
      </c>
      <c r="L13" s="11">
        <f>J13+K13</f>
        <v>1.1120798611111113E-2</v>
      </c>
      <c r="M13" s="10"/>
      <c r="N13" s="9">
        <v>2.4015856481481479E-3</v>
      </c>
      <c r="O13" s="9">
        <v>2.3080902777777774E-3</v>
      </c>
      <c r="P13" s="9">
        <v>2.3118055555555552E-3</v>
      </c>
      <c r="Q13" s="9">
        <v>2.4045370370370371E-3</v>
      </c>
      <c r="R13" s="9">
        <v>2.3914930555555556E-3</v>
      </c>
      <c r="S13" s="9">
        <v>2.2954050925925924E-3</v>
      </c>
      <c r="T13" s="9">
        <v>2.3227314814814816E-3</v>
      </c>
      <c r="U13" s="9">
        <v>2.2594212962962963E-3</v>
      </c>
      <c r="V13" s="9">
        <v>2.3091203703703707E-3</v>
      </c>
      <c r="W13" s="9"/>
      <c r="X13" s="9">
        <v>3.3952777777777779E-3</v>
      </c>
      <c r="Y13" s="11">
        <f>N13+O13+P13+Q13+R13+S13+T13+U13+X13+V13</f>
        <v>2.4399467592592594E-2</v>
      </c>
      <c r="Z13" s="10"/>
      <c r="AA13" s="9">
        <v>5.4143518518518516E-3</v>
      </c>
      <c r="AB13" s="9"/>
      <c r="AC13" s="10"/>
      <c r="AD13" s="7">
        <f>L13+Y13+AA13</f>
        <v>4.0934618055555559E-2</v>
      </c>
    </row>
    <row r="14" spans="2:31" x14ac:dyDescent="0.25">
      <c r="B14" s="8">
        <v>39</v>
      </c>
      <c r="C14" s="8">
        <v>2</v>
      </c>
      <c r="D14" s="8">
        <v>63</v>
      </c>
      <c r="E14" s="8" t="s">
        <v>114</v>
      </c>
      <c r="F14" s="8" t="s">
        <v>61</v>
      </c>
      <c r="G14" s="8" t="s">
        <v>33</v>
      </c>
      <c r="H14" s="8" t="s">
        <v>38</v>
      </c>
      <c r="J14" s="9">
        <v>5.2460300925925921E-3</v>
      </c>
      <c r="K14" s="9">
        <v>6.107627314814814E-3</v>
      </c>
      <c r="L14" s="11">
        <f>J14+K14</f>
        <v>1.1353657407407406E-2</v>
      </c>
      <c r="N14" s="9">
        <v>2.4609490740740742E-3</v>
      </c>
      <c r="O14" s="9">
        <v>2.4825578703703702E-3</v>
      </c>
      <c r="P14" s="9">
        <v>2.4944675925925924E-3</v>
      </c>
      <c r="Q14" s="9">
        <v>2.459502314814815E-3</v>
      </c>
      <c r="R14" s="9">
        <v>2.3964583333333333E-3</v>
      </c>
      <c r="S14" s="9">
        <v>2.3874305555555554E-3</v>
      </c>
      <c r="T14" s="9">
        <v>2.3168981481481482E-3</v>
      </c>
      <c r="U14" s="9">
        <v>2.416215277777778E-3</v>
      </c>
      <c r="V14" s="9">
        <v>2.4175462962962961E-3</v>
      </c>
      <c r="W14" s="8"/>
      <c r="X14" s="9">
        <v>3.3682291666666665E-3</v>
      </c>
      <c r="Y14" s="11">
        <f>N14+O14+P14+Q14+R14+S14+T14+U14+X14+V14</f>
        <v>2.5200254629629631E-2</v>
      </c>
      <c r="AA14" s="9">
        <v>5.8449074074074072E-3</v>
      </c>
      <c r="AB14" s="9"/>
      <c r="AD14" s="7">
        <f>L14+Y14+AA14</f>
        <v>4.2398819444444444E-2</v>
      </c>
    </row>
    <row r="15" spans="2:31" x14ac:dyDescent="0.25">
      <c r="B15" s="8">
        <v>52</v>
      </c>
      <c r="C15" s="8">
        <v>3</v>
      </c>
      <c r="D15" s="8">
        <v>1</v>
      </c>
      <c r="E15" s="8" t="s">
        <v>79</v>
      </c>
      <c r="F15" s="8" t="s">
        <v>40</v>
      </c>
      <c r="G15" s="8" t="s">
        <v>42</v>
      </c>
      <c r="H15" s="8" t="s">
        <v>38</v>
      </c>
      <c r="J15" s="9">
        <v>6.0200925925925934E-3</v>
      </c>
      <c r="K15" s="9">
        <v>6.6594907407407401E-3</v>
      </c>
      <c r="L15" s="11">
        <f>J15+K15</f>
        <v>1.2679583333333334E-2</v>
      </c>
      <c r="N15" s="9">
        <v>2.2287500000000003E-3</v>
      </c>
      <c r="O15" s="9">
        <v>2.2325462962962963E-3</v>
      </c>
      <c r="P15" s="9">
        <v>2.3387731481481484E-3</v>
      </c>
      <c r="Q15" s="9">
        <v>2.3323148148148148E-3</v>
      </c>
      <c r="R15" s="9">
        <v>2.2934027777777779E-3</v>
      </c>
      <c r="S15" s="9">
        <v>2.3016435185185184E-3</v>
      </c>
      <c r="T15" s="9">
        <v>2.2527546296296297E-3</v>
      </c>
      <c r="U15" s="9">
        <v>2.3047569444444443E-3</v>
      </c>
      <c r="V15" s="9" t="s">
        <v>133</v>
      </c>
      <c r="W15" s="8"/>
      <c r="X15" s="9">
        <v>3.7055324074074074E-3</v>
      </c>
      <c r="Y15" s="11">
        <f>N15+O15+P15+Q15+R15+S15+T15+U15+X15</f>
        <v>2.1990474537037039E-2</v>
      </c>
      <c r="AA15" s="9">
        <v>5.913194444444444E-3</v>
      </c>
      <c r="AB15" s="9"/>
      <c r="AD15" s="7">
        <f>L15+Y15+AA15</f>
        <v>4.058325231481482E-2</v>
      </c>
      <c r="AE15" t="s">
        <v>137</v>
      </c>
    </row>
    <row r="16" spans="2:31" x14ac:dyDescent="0.25">
      <c r="B16" s="8">
        <v>1</v>
      </c>
      <c r="C16" s="8">
        <v>1</v>
      </c>
      <c r="D16" s="8">
        <v>6</v>
      </c>
      <c r="E16" s="8" t="s">
        <v>82</v>
      </c>
      <c r="F16" s="8" t="s">
        <v>48</v>
      </c>
      <c r="G16" s="8"/>
      <c r="H16" s="8" t="s">
        <v>27</v>
      </c>
      <c r="J16" s="9">
        <v>3.9066898148148151E-3</v>
      </c>
      <c r="K16" s="9">
        <v>4.3848263888888886E-3</v>
      </c>
      <c r="L16" s="11">
        <f>J16+K16</f>
        <v>8.2915162037037037E-3</v>
      </c>
      <c r="N16" s="9">
        <v>1.8842824074074072E-3</v>
      </c>
      <c r="O16" s="9">
        <v>1.8239583333333335E-3</v>
      </c>
      <c r="P16" s="9">
        <v>1.8100231481481483E-3</v>
      </c>
      <c r="Q16" s="9">
        <v>1.8387037037037035E-3</v>
      </c>
      <c r="R16" s="9">
        <v>1.8251388888888889E-3</v>
      </c>
      <c r="S16" s="9">
        <v>1.8366666666666668E-3</v>
      </c>
      <c r="T16" s="9">
        <v>1.8412962962962964E-3</v>
      </c>
      <c r="U16" s="9">
        <v>1.8743287037037038E-3</v>
      </c>
      <c r="V16" s="9">
        <v>1.8598379629629631E-3</v>
      </c>
      <c r="W16" s="8"/>
      <c r="X16" s="9">
        <v>2.1539930555555557E-3</v>
      </c>
      <c r="Y16" s="11">
        <f>N16+O16+P16+Q16+R16+S16+T16+U16+X16+V16</f>
        <v>1.8748229166666665E-2</v>
      </c>
      <c r="AA16" s="9">
        <v>3.8437499999999999E-3</v>
      </c>
      <c r="AB16" s="9"/>
      <c r="AD16" s="7">
        <f>L16+Y16+AA16</f>
        <v>3.088349537037037E-2</v>
      </c>
    </row>
    <row r="17" spans="2:30" x14ac:dyDescent="0.25">
      <c r="B17" s="8">
        <v>2</v>
      </c>
      <c r="C17" s="8">
        <v>2</v>
      </c>
      <c r="D17" s="8">
        <v>58</v>
      </c>
      <c r="E17" s="8" t="s">
        <v>111</v>
      </c>
      <c r="F17" s="8"/>
      <c r="G17" s="8"/>
      <c r="H17" s="8" t="s">
        <v>27</v>
      </c>
      <c r="J17" s="9">
        <v>3.9663310185185183E-3</v>
      </c>
      <c r="K17" s="9">
        <v>4.3240856481481481E-3</v>
      </c>
      <c r="L17" s="11">
        <f>J17+K17</f>
        <v>8.2904166666666664E-3</v>
      </c>
      <c r="N17" s="9">
        <v>1.8782407407407409E-3</v>
      </c>
      <c r="O17" s="9">
        <v>1.8070601851851852E-3</v>
      </c>
      <c r="P17" s="9">
        <v>1.8078125000000002E-3</v>
      </c>
      <c r="Q17" s="9">
        <v>1.7841435185185185E-3</v>
      </c>
      <c r="R17" s="9">
        <v>1.8362037037037038E-3</v>
      </c>
      <c r="S17" s="9">
        <v>1.8336574074074073E-3</v>
      </c>
      <c r="T17" s="9">
        <v>1.8394791666666666E-3</v>
      </c>
      <c r="U17" s="9">
        <v>1.850335648148148E-3</v>
      </c>
      <c r="V17" s="9">
        <v>1.840914351851852E-3</v>
      </c>
      <c r="W17" s="8"/>
      <c r="X17" s="9">
        <v>2.2482638888888886E-3</v>
      </c>
      <c r="Y17" s="11">
        <f>N17+O17+P17+Q17+R17+S17+T17+U17+X17+V17</f>
        <v>1.872611111111111E-2</v>
      </c>
      <c r="AA17" s="9">
        <v>3.9247685185185184E-3</v>
      </c>
      <c r="AB17" s="9"/>
      <c r="AD17" s="7">
        <f>L17+Y17+AA17</f>
        <v>3.0941296296296297E-2</v>
      </c>
    </row>
    <row r="18" spans="2:30" x14ac:dyDescent="0.25">
      <c r="B18" s="8">
        <v>3</v>
      </c>
      <c r="C18" s="8">
        <v>3</v>
      </c>
      <c r="D18" s="8">
        <v>67</v>
      </c>
      <c r="E18" s="8" t="s">
        <v>118</v>
      </c>
      <c r="F18" s="8"/>
      <c r="G18" s="8"/>
      <c r="H18" s="8" t="s">
        <v>27</v>
      </c>
      <c r="J18" s="9">
        <v>3.8997453703703707E-3</v>
      </c>
      <c r="K18" s="9">
        <v>4.5023263888888882E-3</v>
      </c>
      <c r="L18" s="11">
        <f>J18+K18</f>
        <v>8.4020717592592584E-3</v>
      </c>
      <c r="N18" s="9">
        <v>1.8703587962962962E-3</v>
      </c>
      <c r="O18" s="9">
        <v>1.8033564814814815E-3</v>
      </c>
      <c r="P18" s="9">
        <v>1.7947453703703702E-3</v>
      </c>
      <c r="Q18" s="9">
        <v>1.7977777777777777E-3</v>
      </c>
      <c r="R18" s="9">
        <v>1.7875462962962966E-3</v>
      </c>
      <c r="S18" s="9">
        <v>1.7836458333333333E-3</v>
      </c>
      <c r="T18" s="9">
        <v>1.826111111111111E-3</v>
      </c>
      <c r="U18" s="9">
        <v>1.8505092592592592E-3</v>
      </c>
      <c r="V18" s="9">
        <v>1.845474537037037E-3</v>
      </c>
      <c r="W18" s="8"/>
      <c r="X18" s="9">
        <v>2.2998495370370373E-3</v>
      </c>
      <c r="Y18" s="11">
        <f>N18+O18+P18+Q18+R18+S18+T18+U18+X18+V18</f>
        <v>1.8659374999999999E-2</v>
      </c>
      <c r="AA18" s="9">
        <v>4.5115740740740741E-3</v>
      </c>
      <c r="AB18" s="9"/>
      <c r="AD18" s="7">
        <f>L18+Y18+AA18</f>
        <v>3.1573020833333326E-2</v>
      </c>
    </row>
    <row r="19" spans="2:30" x14ac:dyDescent="0.25">
      <c r="B19" s="8">
        <v>4</v>
      </c>
      <c r="C19" s="8">
        <v>4</v>
      </c>
      <c r="D19" s="8">
        <v>95</v>
      </c>
      <c r="E19" s="8" t="s">
        <v>132</v>
      </c>
      <c r="F19" s="8" t="s">
        <v>63</v>
      </c>
      <c r="G19" s="8" t="s">
        <v>76</v>
      </c>
      <c r="H19" s="8" t="s">
        <v>27</v>
      </c>
      <c r="J19" s="9">
        <v>3.9605324074074074E-3</v>
      </c>
      <c r="K19" s="9">
        <v>4.4866435185185183E-3</v>
      </c>
      <c r="L19" s="11">
        <f>J19+K19</f>
        <v>8.4471759259259257E-3</v>
      </c>
      <c r="N19" s="9">
        <v>2.0365740740740739E-3</v>
      </c>
      <c r="O19" s="9">
        <v>1.9345370370370369E-3</v>
      </c>
      <c r="P19" s="9">
        <v>1.8200578703703703E-3</v>
      </c>
      <c r="Q19" s="9">
        <v>1.8823263888888889E-3</v>
      </c>
      <c r="R19" s="9">
        <v>1.8657523148148149E-3</v>
      </c>
      <c r="S19" s="9">
        <v>1.9013194444444442E-3</v>
      </c>
      <c r="T19" s="9">
        <v>1.9221180555555556E-3</v>
      </c>
      <c r="U19" s="9">
        <v>1.9269675925925928E-3</v>
      </c>
      <c r="V19" s="9">
        <v>1.9399305555555556E-3</v>
      </c>
      <c r="W19" s="9"/>
      <c r="X19" s="9">
        <v>2.2585763888888885E-3</v>
      </c>
      <c r="Y19" s="11">
        <f>N19+O19+P19+Q19+R19+S19+T19+U19+X19+V19</f>
        <v>1.9488159722222221E-2</v>
      </c>
      <c r="AA19" s="9">
        <v>4.2118055555555563E-3</v>
      </c>
      <c r="AB19" s="9"/>
      <c r="AD19" s="7">
        <f>L19+Y19+AA19</f>
        <v>3.2147141203703704E-2</v>
      </c>
    </row>
    <row r="20" spans="2:30" x14ac:dyDescent="0.25">
      <c r="B20" s="8">
        <v>6</v>
      </c>
      <c r="C20" s="8">
        <v>5</v>
      </c>
      <c r="D20" s="8">
        <v>31</v>
      </c>
      <c r="E20" s="8" t="s">
        <v>97</v>
      </c>
      <c r="F20" s="8" t="s">
        <v>52</v>
      </c>
      <c r="G20" s="8" t="s">
        <v>44</v>
      </c>
      <c r="H20" s="8" t="s">
        <v>27</v>
      </c>
      <c r="J20" s="9">
        <v>4.0032407407407404E-3</v>
      </c>
      <c r="K20" s="9">
        <v>4.6003240740740744E-3</v>
      </c>
      <c r="L20" s="11">
        <f>J20+K20</f>
        <v>8.6035648148148139E-3</v>
      </c>
      <c r="N20" s="9">
        <v>2.0675694444444444E-3</v>
      </c>
      <c r="O20" s="9">
        <v>2.0062731481481481E-3</v>
      </c>
      <c r="P20" s="9">
        <v>2.0110300925925925E-3</v>
      </c>
      <c r="Q20" s="9">
        <v>2.0046875E-3</v>
      </c>
      <c r="R20" s="9">
        <v>1.9919212962962963E-3</v>
      </c>
      <c r="S20" s="9">
        <v>1.983842592592593E-3</v>
      </c>
      <c r="T20" s="9">
        <v>2.0048958333333334E-3</v>
      </c>
      <c r="U20" s="9">
        <v>2.0104398148148147E-3</v>
      </c>
      <c r="V20" s="9">
        <v>1.9941435185185184E-3</v>
      </c>
      <c r="W20" s="8"/>
      <c r="X20" s="9">
        <v>2.5112962962962966E-3</v>
      </c>
      <c r="Y20" s="11">
        <f>N20+O20+P20+Q20+R20+S20+T20+U20+X20+V20</f>
        <v>2.0586099537037036E-2</v>
      </c>
      <c r="AA20" s="9">
        <v>4.2384259259259259E-3</v>
      </c>
      <c r="AB20" s="9"/>
      <c r="AD20" s="7">
        <f>L20+Y20+AA20</f>
        <v>3.3428090277777774E-2</v>
      </c>
    </row>
    <row r="21" spans="2:30" x14ac:dyDescent="0.25">
      <c r="B21" s="8">
        <v>7</v>
      </c>
      <c r="C21" s="8">
        <v>6</v>
      </c>
      <c r="D21" s="8">
        <v>49</v>
      </c>
      <c r="E21" s="8" t="s">
        <v>107</v>
      </c>
      <c r="F21" s="8"/>
      <c r="G21" s="8"/>
      <c r="H21" s="8" t="s">
        <v>27</v>
      </c>
      <c r="J21" s="9">
        <v>4.3629166666666669E-3</v>
      </c>
      <c r="K21" s="9">
        <v>4.8753125000000003E-3</v>
      </c>
      <c r="L21" s="11">
        <f>J21+K21</f>
        <v>9.2382291666666672E-3</v>
      </c>
      <c r="N21" s="9">
        <v>2.0659490740740738E-3</v>
      </c>
      <c r="O21" s="9">
        <v>1.9385185185185185E-3</v>
      </c>
      <c r="P21" s="9">
        <v>1.9132060185185187E-3</v>
      </c>
      <c r="Q21" s="9">
        <v>1.9156828703703703E-3</v>
      </c>
      <c r="R21" s="9">
        <v>1.9401967592592593E-3</v>
      </c>
      <c r="S21" s="9">
        <v>1.9868518518518521E-3</v>
      </c>
      <c r="T21" s="9">
        <v>1.9566666666666669E-3</v>
      </c>
      <c r="U21" s="9">
        <v>1.9710069444444445E-3</v>
      </c>
      <c r="V21" s="9">
        <v>1.9372685185185185E-3</v>
      </c>
      <c r="W21" s="8"/>
      <c r="X21" s="9">
        <v>2.5502777777777776E-3</v>
      </c>
      <c r="Y21" s="11">
        <f>N21+O21+P21+Q21+R21+S21+T21+U21+X21+V21</f>
        <v>2.0175624999999999E-2</v>
      </c>
      <c r="AA21" s="9">
        <v>4.7337962962962958E-3</v>
      </c>
      <c r="AB21" s="9"/>
      <c r="AD21" s="7">
        <f>L21+Y21+AA21</f>
        <v>3.4147650462962961E-2</v>
      </c>
    </row>
    <row r="22" spans="2:30" x14ac:dyDescent="0.25">
      <c r="B22" s="8">
        <v>9</v>
      </c>
      <c r="C22" s="8">
        <v>7</v>
      </c>
      <c r="D22" s="8">
        <v>94</v>
      </c>
      <c r="E22" s="8" t="s">
        <v>131</v>
      </c>
      <c r="F22" s="8" t="s">
        <v>57</v>
      </c>
      <c r="G22" s="8"/>
      <c r="H22" s="8" t="s">
        <v>27</v>
      </c>
      <c r="I22" s="10"/>
      <c r="J22" s="9">
        <v>4.3128587962962964E-3</v>
      </c>
      <c r="K22" s="9">
        <v>4.5744675925925926E-3</v>
      </c>
      <c r="L22" s="11">
        <f>J22+K22</f>
        <v>8.8873263888888891E-3</v>
      </c>
      <c r="M22" s="10"/>
      <c r="N22" s="9">
        <v>2.1542708333333331E-3</v>
      </c>
      <c r="O22" s="9">
        <v>2.0984259259259259E-3</v>
      </c>
      <c r="P22" s="9">
        <v>2.101909722222222E-3</v>
      </c>
      <c r="Q22" s="9">
        <v>2.091412037037037E-3</v>
      </c>
      <c r="R22" s="9">
        <v>2.1022569444444444E-3</v>
      </c>
      <c r="S22" s="9">
        <v>2.1171643518518518E-3</v>
      </c>
      <c r="T22" s="9">
        <v>2.0894212962962963E-3</v>
      </c>
      <c r="U22" s="9">
        <v>2.1478356481481483E-3</v>
      </c>
      <c r="V22" s="9">
        <v>2.1210416666666665E-3</v>
      </c>
      <c r="W22" s="8"/>
      <c r="X22" s="9">
        <v>2.4813888888888889E-3</v>
      </c>
      <c r="Y22" s="11">
        <f>N22+O22+P22+Q22+R22+S22+T22+U22+X22+V22</f>
        <v>2.1505127314814815E-2</v>
      </c>
      <c r="Z22" s="10"/>
      <c r="AA22" s="9">
        <v>4.5462962962962965E-3</v>
      </c>
      <c r="AB22" s="9"/>
      <c r="AC22" s="10"/>
      <c r="AD22" s="7">
        <f>L22+Y22+AA22</f>
        <v>3.4938750000000005E-2</v>
      </c>
    </row>
    <row r="23" spans="2:30" x14ac:dyDescent="0.25">
      <c r="B23" s="8">
        <v>10</v>
      </c>
      <c r="C23" s="8">
        <v>8</v>
      </c>
      <c r="D23" s="8">
        <v>38</v>
      </c>
      <c r="E23" s="8" t="s">
        <v>102</v>
      </c>
      <c r="F23" s="8"/>
      <c r="G23" s="8" t="s">
        <v>69</v>
      </c>
      <c r="H23" s="8" t="s">
        <v>27</v>
      </c>
      <c r="I23" s="4"/>
      <c r="J23" s="9">
        <v>4.0199189814814811E-3</v>
      </c>
      <c r="K23" s="9">
        <v>4.6979166666666662E-3</v>
      </c>
      <c r="L23" s="11">
        <f>J23+K23</f>
        <v>8.7178356481481464E-3</v>
      </c>
      <c r="M23" s="6"/>
      <c r="N23" s="9">
        <v>2.1696527777777777E-3</v>
      </c>
      <c r="O23" s="9">
        <v>2.1110879629629626E-3</v>
      </c>
      <c r="P23" s="9">
        <v>2.1366550925925923E-3</v>
      </c>
      <c r="Q23" s="9">
        <v>2.4217013888888886E-3</v>
      </c>
      <c r="R23" s="9">
        <v>2.0573958333333334E-3</v>
      </c>
      <c r="S23" s="9">
        <v>2.1154745370370368E-3</v>
      </c>
      <c r="T23" s="9">
        <v>2.1215509259259256E-3</v>
      </c>
      <c r="U23" s="9">
        <v>2.1690162037037038E-3</v>
      </c>
      <c r="V23" s="9">
        <v>2.0804745370370374E-3</v>
      </c>
      <c r="W23" s="5"/>
      <c r="X23" s="9">
        <v>2.7592824074074078E-3</v>
      </c>
      <c r="Y23" s="11">
        <f>N23+O23+P23+Q23+R23+S23+T23+U23+X23+V23</f>
        <v>2.2142291666666668E-2</v>
      </c>
      <c r="Z23" s="4"/>
      <c r="AA23" s="9">
        <v>4.1249999999999993E-3</v>
      </c>
      <c r="AB23" s="9"/>
      <c r="AC23" s="4"/>
      <c r="AD23" s="7">
        <f>L23+Y23+AA23</f>
        <v>3.4985127314814811E-2</v>
      </c>
    </row>
    <row r="24" spans="2:30" x14ac:dyDescent="0.25">
      <c r="B24" s="8">
        <v>14</v>
      </c>
      <c r="C24" s="8">
        <v>9</v>
      </c>
      <c r="D24" s="8">
        <v>20</v>
      </c>
      <c r="E24" s="8" t="s">
        <v>90</v>
      </c>
      <c r="F24" s="8" t="s">
        <v>50</v>
      </c>
      <c r="G24" s="8"/>
      <c r="H24" s="8" t="s">
        <v>27</v>
      </c>
      <c r="J24" s="9">
        <v>4.7848263888888888E-3</v>
      </c>
      <c r="K24" s="9">
        <v>5.2503935185185188E-3</v>
      </c>
      <c r="L24" s="11">
        <f>J24+K24</f>
        <v>1.0035219907407408E-2</v>
      </c>
      <c r="N24" s="9">
        <v>2.1702083333333335E-3</v>
      </c>
      <c r="O24" s="9">
        <v>2.104884259259259E-3</v>
      </c>
      <c r="P24" s="9">
        <v>2.1453587962962962E-3</v>
      </c>
      <c r="Q24" s="9">
        <v>2.1066550925925927E-3</v>
      </c>
      <c r="R24" s="9">
        <v>2.0679282407407404E-3</v>
      </c>
      <c r="S24" s="9">
        <v>2.1279745370370372E-3</v>
      </c>
      <c r="T24" s="9">
        <v>2.0981828703703705E-3</v>
      </c>
      <c r="U24" s="9">
        <v>2.0827430555555556E-3</v>
      </c>
      <c r="V24" s="9">
        <v>2.1264467592592593E-3</v>
      </c>
      <c r="W24" s="8"/>
      <c r="X24" s="9">
        <v>2.8034259259259262E-3</v>
      </c>
      <c r="Y24" s="11">
        <f>N24+O24+P24+Q24+R24+S24+T24+U24+X24+V24</f>
        <v>2.1833807870370373E-2</v>
      </c>
      <c r="AA24" s="9">
        <v>4.6643518518518518E-3</v>
      </c>
      <c r="AB24" s="9"/>
      <c r="AD24" s="7">
        <f>L24+Y24+AA24</f>
        <v>3.6533379629629631E-2</v>
      </c>
    </row>
    <row r="25" spans="2:30" x14ac:dyDescent="0.25">
      <c r="B25" s="8">
        <v>17</v>
      </c>
      <c r="C25" s="8">
        <v>10</v>
      </c>
      <c r="D25" s="8">
        <v>8</v>
      </c>
      <c r="E25" s="8" t="s">
        <v>83</v>
      </c>
      <c r="F25" s="8"/>
      <c r="G25" s="8"/>
      <c r="H25" s="8" t="s">
        <v>27</v>
      </c>
      <c r="J25" s="9">
        <v>4.9966782407407408E-3</v>
      </c>
      <c r="K25" s="9">
        <v>5.701701388888889E-3</v>
      </c>
      <c r="L25" s="11">
        <f>J25+K25</f>
        <v>1.0698379629629631E-2</v>
      </c>
      <c r="N25" s="9">
        <v>2.0910300925925927E-3</v>
      </c>
      <c r="O25" s="9">
        <v>2.0655555555555557E-3</v>
      </c>
      <c r="P25" s="9">
        <v>2.0771759259259259E-3</v>
      </c>
      <c r="Q25" s="9">
        <v>2.1590856481481483E-3</v>
      </c>
      <c r="R25" s="9">
        <v>2.1235648148148147E-3</v>
      </c>
      <c r="S25" s="9">
        <v>2.1279513888888889E-3</v>
      </c>
      <c r="T25" s="9">
        <v>2.1414236111111109E-3</v>
      </c>
      <c r="U25" s="9">
        <v>2.0526620370370373E-3</v>
      </c>
      <c r="V25" s="9">
        <v>2.0846527777777777E-3</v>
      </c>
      <c r="W25" s="8"/>
      <c r="X25" s="9">
        <v>2.8412384259259259E-3</v>
      </c>
      <c r="Y25" s="11">
        <f>N25+O25+P25+Q25+R25+S25+T25+U25+X25+V25</f>
        <v>2.176434027777778E-2</v>
      </c>
      <c r="AA25" s="9">
        <v>4.9733796296296297E-3</v>
      </c>
      <c r="AB25" s="9"/>
      <c r="AD25" s="7">
        <f>L25+Y25+AA25</f>
        <v>3.743609953703704E-2</v>
      </c>
    </row>
    <row r="26" spans="2:30" x14ac:dyDescent="0.25">
      <c r="B26" s="8">
        <v>21</v>
      </c>
      <c r="C26" s="8">
        <v>11</v>
      </c>
      <c r="D26" s="8">
        <v>9</v>
      </c>
      <c r="E26" s="8" t="s">
        <v>84</v>
      </c>
      <c r="F26" s="8" t="s">
        <v>49</v>
      </c>
      <c r="G26" s="8"/>
      <c r="H26" s="8" t="s">
        <v>27</v>
      </c>
      <c r="I26" s="10"/>
      <c r="J26" s="9">
        <v>4.7218518518518512E-3</v>
      </c>
      <c r="K26" s="9">
        <v>5.3784953703703703E-3</v>
      </c>
      <c r="L26" s="11">
        <f>J26+K26</f>
        <v>1.0100347222222222E-2</v>
      </c>
      <c r="M26" s="10"/>
      <c r="N26" s="9">
        <v>2.1181944444444442E-3</v>
      </c>
      <c r="O26" s="9">
        <v>2.161111111111111E-3</v>
      </c>
      <c r="P26" s="9">
        <v>2.1823958333333335E-3</v>
      </c>
      <c r="Q26" s="9">
        <v>2.1907986111111108E-3</v>
      </c>
      <c r="R26" s="9">
        <v>2.2116782407407411E-3</v>
      </c>
      <c r="S26" s="9">
        <v>2.1945370370370369E-3</v>
      </c>
      <c r="T26" s="9">
        <v>2.2501388888888888E-3</v>
      </c>
      <c r="U26" s="9">
        <v>2.1789583333333335E-3</v>
      </c>
      <c r="V26" s="9">
        <v>2.098078703703704E-3</v>
      </c>
      <c r="W26" s="8"/>
      <c r="X26" s="9">
        <v>3.0399074074074074E-3</v>
      </c>
      <c r="Y26" s="11">
        <f>N26+O26+P26+Q26+R26+S26+T26+U26+X26+V26</f>
        <v>2.2625798611111109E-2</v>
      </c>
      <c r="Z26" s="10"/>
      <c r="AA26" s="9">
        <v>5.1377314814814818E-3</v>
      </c>
      <c r="AB26" s="9"/>
      <c r="AC26" s="10"/>
      <c r="AD26" s="7">
        <f>L26+Y26+AA26</f>
        <v>3.786387731481481E-2</v>
      </c>
    </row>
    <row r="27" spans="2:30" x14ac:dyDescent="0.25">
      <c r="B27" s="8">
        <v>22</v>
      </c>
      <c r="C27" s="8">
        <v>12</v>
      </c>
      <c r="D27" s="8">
        <v>43</v>
      </c>
      <c r="E27" s="8" t="s">
        <v>105</v>
      </c>
      <c r="F27" s="8"/>
      <c r="G27" s="8"/>
      <c r="H27" s="8" t="s">
        <v>27</v>
      </c>
      <c r="J27" s="9">
        <v>4.862743055555555E-3</v>
      </c>
      <c r="K27" s="9">
        <v>5.7298263888888893E-3</v>
      </c>
      <c r="L27" s="11">
        <f>J27+K27</f>
        <v>1.0592569444444444E-2</v>
      </c>
      <c r="N27" s="9">
        <v>2.1747222222222224E-3</v>
      </c>
      <c r="O27" s="9">
        <v>2.1023842592592591E-3</v>
      </c>
      <c r="P27" s="9">
        <v>2.1257175925925927E-3</v>
      </c>
      <c r="Q27" s="9">
        <v>2.1607175925925926E-3</v>
      </c>
      <c r="R27" s="9">
        <v>2.1187384259259258E-3</v>
      </c>
      <c r="S27" s="9">
        <v>2.0533333333333332E-3</v>
      </c>
      <c r="T27" s="9">
        <v>2.1414236111111109E-3</v>
      </c>
      <c r="U27" s="9">
        <v>2.0527662037037038E-3</v>
      </c>
      <c r="V27" s="9">
        <v>2.0934606481481481E-3</v>
      </c>
      <c r="W27" s="8"/>
      <c r="X27" s="9">
        <v>2.7219444444444448E-3</v>
      </c>
      <c r="Y27" s="11">
        <f>N27+O27+P27+Q27+R27+S27+T27+U27+X27+V27</f>
        <v>2.1745208333333332E-2</v>
      </c>
      <c r="AA27" s="9">
        <v>5.6539351851851855E-3</v>
      </c>
      <c r="AB27" s="9"/>
      <c r="AD27" s="7">
        <f>L27+Y27+AA27</f>
        <v>3.7991712962962963E-2</v>
      </c>
    </row>
    <row r="28" spans="2:30" x14ac:dyDescent="0.25">
      <c r="B28" s="8">
        <v>23</v>
      </c>
      <c r="C28" s="8">
        <v>13</v>
      </c>
      <c r="D28" s="8">
        <v>84</v>
      </c>
      <c r="E28" s="8" t="s">
        <v>126</v>
      </c>
      <c r="F28" s="8" t="s">
        <v>41</v>
      </c>
      <c r="G28" s="8"/>
      <c r="H28" s="8" t="s">
        <v>27</v>
      </c>
      <c r="J28" s="9">
        <v>5.341643518518519E-3</v>
      </c>
      <c r="K28" s="9">
        <v>5.6121875E-3</v>
      </c>
      <c r="L28" s="11">
        <f>J28+K28</f>
        <v>1.0953831018518519E-2</v>
      </c>
      <c r="N28" s="9">
        <v>2.0656828703703705E-3</v>
      </c>
      <c r="O28" s="9">
        <v>2.1088773148148147E-3</v>
      </c>
      <c r="P28" s="9">
        <v>2.0729398148148148E-3</v>
      </c>
      <c r="Q28" s="9">
        <v>2.0943634259259262E-3</v>
      </c>
      <c r="R28" s="9">
        <v>2.2288541666666667E-3</v>
      </c>
      <c r="S28" s="9">
        <v>2.0867592592592591E-3</v>
      </c>
      <c r="T28" s="9">
        <v>2.0811342592592596E-3</v>
      </c>
      <c r="U28" s="9">
        <v>2.0246643518518517E-3</v>
      </c>
      <c r="V28" s="9">
        <v>2.0504629629629627E-3</v>
      </c>
      <c r="W28" s="8"/>
      <c r="X28" s="9">
        <v>2.9018634259259262E-3</v>
      </c>
      <c r="Y28" s="11">
        <f>N28+O28+P28+Q28+R28+S28+T28+U28+X28+V28</f>
        <v>2.1715601851851854E-2</v>
      </c>
      <c r="AA28" s="9">
        <v>5.3750000000000004E-3</v>
      </c>
      <c r="AB28" s="9"/>
      <c r="AD28" s="7">
        <f>L28+Y28+AA28</f>
        <v>3.8044432870370369E-2</v>
      </c>
    </row>
    <row r="29" spans="2:30" x14ac:dyDescent="0.25">
      <c r="B29" s="8">
        <v>26</v>
      </c>
      <c r="C29" s="8">
        <v>14</v>
      </c>
      <c r="D29" s="8">
        <v>15</v>
      </c>
      <c r="E29" s="8" t="s">
        <v>88</v>
      </c>
      <c r="F29" s="8"/>
      <c r="G29" s="8" t="s">
        <v>26</v>
      </c>
      <c r="H29" s="8" t="s">
        <v>27</v>
      </c>
      <c r="J29" s="9">
        <v>5.0460185185185183E-3</v>
      </c>
      <c r="K29" s="9">
        <v>6.0384606481481487E-3</v>
      </c>
      <c r="L29" s="11">
        <f>J29+K29</f>
        <v>1.1084479166666668E-2</v>
      </c>
      <c r="N29" s="9">
        <v>2.1248032407407409E-3</v>
      </c>
      <c r="O29" s="9">
        <v>2.0236921296296296E-3</v>
      </c>
      <c r="P29" s="9">
        <v>2.0655787037037036E-3</v>
      </c>
      <c r="Q29" s="9">
        <v>2.1197800925925928E-3</v>
      </c>
      <c r="R29" s="9">
        <v>2.1756944444444445E-3</v>
      </c>
      <c r="S29" s="9">
        <v>2.1612037037037038E-3</v>
      </c>
      <c r="T29" s="9">
        <v>2.1501273148148148E-3</v>
      </c>
      <c r="U29" s="9">
        <v>2.1006597222222221E-3</v>
      </c>
      <c r="V29" s="9">
        <v>2.1172337962962963E-3</v>
      </c>
      <c r="W29" s="8"/>
      <c r="X29" s="9">
        <v>2.9404745370370366E-3</v>
      </c>
      <c r="Y29" s="11">
        <f>N29+O29+P29+Q29+R29+S29+T29+U29+X29+V29</f>
        <v>2.197924768518518E-2</v>
      </c>
      <c r="AA29" s="9">
        <v>5.5243055555555557E-3</v>
      </c>
      <c r="AB29" s="9"/>
      <c r="AD29" s="7">
        <f>L29+Y29+AA29</f>
        <v>3.8588032407407401E-2</v>
      </c>
    </row>
    <row r="30" spans="2:30" x14ac:dyDescent="0.25">
      <c r="B30" s="8">
        <v>28</v>
      </c>
      <c r="C30" s="8">
        <v>15</v>
      </c>
      <c r="D30" s="8">
        <v>23</v>
      </c>
      <c r="E30" s="8" t="s">
        <v>92</v>
      </c>
      <c r="F30" s="8"/>
      <c r="G30" s="8"/>
      <c r="H30" s="8" t="s">
        <v>27</v>
      </c>
      <c r="J30" s="9">
        <v>5.0008101851851854E-3</v>
      </c>
      <c r="K30" s="9">
        <v>5.3815277777777776E-3</v>
      </c>
      <c r="L30" s="11">
        <f>J30+K30</f>
        <v>1.0382337962962963E-2</v>
      </c>
      <c r="N30" s="9">
        <v>2.4067824074074074E-3</v>
      </c>
      <c r="O30" s="9">
        <v>2.3024884259259261E-3</v>
      </c>
      <c r="P30" s="9">
        <v>2.3003356481481481E-3</v>
      </c>
      <c r="Q30" s="9">
        <v>2.2767592592592592E-3</v>
      </c>
      <c r="R30" s="9">
        <v>2.3063194444444446E-3</v>
      </c>
      <c r="S30" s="9">
        <v>2.3741203703703706E-3</v>
      </c>
      <c r="T30" s="9">
        <v>2.3566203703703705E-3</v>
      </c>
      <c r="U30" s="9">
        <v>2.3188773148148148E-3</v>
      </c>
      <c r="V30" s="9">
        <v>2.3430092592592595E-3</v>
      </c>
      <c r="W30" s="8"/>
      <c r="X30" s="9">
        <v>2.8538541666666664E-3</v>
      </c>
      <c r="Y30" s="11">
        <f>N30+O30+P30+Q30+R30+S30+T30+U30+X30+V30</f>
        <v>2.3839166666666665E-2</v>
      </c>
      <c r="AA30" s="9">
        <v>5.4837962962962956E-3</v>
      </c>
      <c r="AB30" s="9"/>
      <c r="AD30" s="7">
        <f>L30+Y30+AA30</f>
        <v>3.9705300925925918E-2</v>
      </c>
    </row>
    <row r="31" spans="2:30" x14ac:dyDescent="0.25">
      <c r="B31" s="8">
        <v>30</v>
      </c>
      <c r="C31" s="8">
        <v>16</v>
      </c>
      <c r="D31" s="8">
        <v>42</v>
      </c>
      <c r="E31" s="8" t="s">
        <v>104</v>
      </c>
      <c r="F31" s="8" t="s">
        <v>57</v>
      </c>
      <c r="G31" s="8"/>
      <c r="H31" s="8" t="s">
        <v>27</v>
      </c>
      <c r="J31" s="9">
        <v>4.6790972222222225E-3</v>
      </c>
      <c r="K31" s="9">
        <v>5.5099421296296294E-3</v>
      </c>
      <c r="L31" s="11">
        <f>J31+K31</f>
        <v>1.0189039351851852E-2</v>
      </c>
      <c r="N31" s="9">
        <v>2.4157291666666667E-3</v>
      </c>
      <c r="O31" s="9">
        <v>2.40625E-3</v>
      </c>
      <c r="P31" s="9">
        <v>2.4187615740740745E-3</v>
      </c>
      <c r="Q31" s="9">
        <v>2.3015972222222227E-3</v>
      </c>
      <c r="R31" s="9">
        <v>2.4319907407407411E-3</v>
      </c>
      <c r="S31" s="9">
        <v>2.3963888888888889E-3</v>
      </c>
      <c r="T31" s="9">
        <v>2.3923263888888887E-3</v>
      </c>
      <c r="U31" s="9">
        <v>2.3918171296296296E-3</v>
      </c>
      <c r="V31" s="9">
        <v>2.4717013888888892E-3</v>
      </c>
      <c r="W31" s="8"/>
      <c r="X31" s="9">
        <v>3.0866203703703702E-3</v>
      </c>
      <c r="Y31" s="11">
        <f>N31+O31+P31+Q31+R31+S31+T31+U31+X31+V31</f>
        <v>2.4713182870370377E-2</v>
      </c>
      <c r="AA31" s="9">
        <v>5.2824074074074067E-3</v>
      </c>
      <c r="AB31" s="9"/>
      <c r="AD31" s="7">
        <f>L31+Y31+AA31</f>
        <v>4.018462962962964E-2</v>
      </c>
    </row>
    <row r="32" spans="2:30" x14ac:dyDescent="0.25">
      <c r="B32" s="8">
        <v>32</v>
      </c>
      <c r="C32" s="8">
        <v>17</v>
      </c>
      <c r="D32" s="8">
        <v>77</v>
      </c>
      <c r="E32" s="8" t="s">
        <v>121</v>
      </c>
      <c r="F32" s="8" t="s">
        <v>34</v>
      </c>
      <c r="G32" s="8" t="s">
        <v>45</v>
      </c>
      <c r="H32" s="8" t="s">
        <v>27</v>
      </c>
      <c r="I32" s="4"/>
      <c r="J32" s="9">
        <v>5.5218402777777774E-3</v>
      </c>
      <c r="K32" s="9">
        <v>6.4955671296296306E-3</v>
      </c>
      <c r="L32" s="11">
        <f>J32+K32</f>
        <v>1.2017407407407407E-2</v>
      </c>
      <c r="M32" s="6"/>
      <c r="N32" s="9">
        <v>2.0925347222222226E-3</v>
      </c>
      <c r="O32" s="9">
        <v>2.0762037037037038E-3</v>
      </c>
      <c r="P32" s="9">
        <v>2.150787037037037E-3</v>
      </c>
      <c r="Q32" s="9">
        <v>2.1174652777777776E-3</v>
      </c>
      <c r="R32" s="9">
        <v>2.2077777777777777E-3</v>
      </c>
      <c r="S32" s="9">
        <v>2.195798611111111E-3</v>
      </c>
      <c r="T32" s="9">
        <v>2.1635995370370372E-3</v>
      </c>
      <c r="U32" s="9">
        <v>2.1218981481481484E-3</v>
      </c>
      <c r="V32" s="9">
        <v>2.1625578703703702E-3</v>
      </c>
      <c r="W32" s="5"/>
      <c r="X32" s="9">
        <v>3.4177199074074071E-3</v>
      </c>
      <c r="Y32" s="11">
        <f>N32+O32+P32+Q32+R32+S32+T32+U32+X32+V32</f>
        <v>2.270634259259259E-2</v>
      </c>
      <c r="Z32" s="4"/>
      <c r="AA32" s="9">
        <v>6.0277777777777777E-3</v>
      </c>
      <c r="AB32" s="9"/>
      <c r="AC32" s="4"/>
      <c r="AD32" s="7">
        <f>L32+Y32+AA32</f>
        <v>4.0751527777777775E-2</v>
      </c>
    </row>
    <row r="33" spans="2:33" x14ac:dyDescent="0.25">
      <c r="B33" s="8">
        <v>37</v>
      </c>
      <c r="C33" s="8">
        <v>18</v>
      </c>
      <c r="D33" s="8">
        <v>44</v>
      </c>
      <c r="E33" s="8" t="s">
        <v>105</v>
      </c>
      <c r="F33" s="8" t="s">
        <v>58</v>
      </c>
      <c r="G33" s="8" t="s">
        <v>70</v>
      </c>
      <c r="H33" s="8" t="s">
        <v>27</v>
      </c>
      <c r="J33" s="9">
        <v>5.1291319444444448E-3</v>
      </c>
      <c r="K33" s="9">
        <v>5.57699074074074E-3</v>
      </c>
      <c r="L33" s="11">
        <f>J33+K33</f>
        <v>1.0706122685185185E-2</v>
      </c>
      <c r="N33" s="9">
        <v>2.3743287037037036E-3</v>
      </c>
      <c r="O33" s="9">
        <v>2.3929282407407406E-3</v>
      </c>
      <c r="P33" s="9">
        <v>2.4404976851851853E-3</v>
      </c>
      <c r="Q33" s="9">
        <v>2.5006712962962964E-3</v>
      </c>
      <c r="R33" s="9">
        <v>2.5686111111111109E-3</v>
      </c>
      <c r="S33" s="9">
        <v>2.4942013888888891E-3</v>
      </c>
      <c r="T33" s="9">
        <v>2.458460648148148E-3</v>
      </c>
      <c r="U33" s="9">
        <v>2.5236805555555555E-3</v>
      </c>
      <c r="V33" s="9">
        <v>2.5567824074074074E-3</v>
      </c>
      <c r="W33" s="8"/>
      <c r="X33" s="9">
        <v>3.1249999999999997E-3</v>
      </c>
      <c r="Y33" s="11">
        <f>N33+O33+P33+Q33+R33+S33+T33+U33+X33+V33</f>
        <v>2.5435162037037037E-2</v>
      </c>
      <c r="AA33" s="9">
        <v>5.6249999999999989E-3</v>
      </c>
      <c r="AB33" s="9"/>
      <c r="AD33" s="7">
        <f>L33+Y33+AA33</f>
        <v>4.176628472222222E-2</v>
      </c>
    </row>
    <row r="34" spans="2:33" x14ac:dyDescent="0.25">
      <c r="B34" s="8">
        <v>42</v>
      </c>
      <c r="C34" s="8">
        <v>19</v>
      </c>
      <c r="D34" s="8">
        <v>11</v>
      </c>
      <c r="E34" s="8" t="s">
        <v>85</v>
      </c>
      <c r="F34" s="8"/>
      <c r="G34" s="8"/>
      <c r="H34" s="8" t="s">
        <v>27</v>
      </c>
      <c r="J34" s="9">
        <v>5.5635185185185189E-3</v>
      </c>
      <c r="K34" s="9">
        <v>6.2449305555555548E-3</v>
      </c>
      <c r="L34" s="11">
        <f>J34+K34</f>
        <v>1.1808449074074074E-2</v>
      </c>
      <c r="N34" s="9">
        <v>2.7144675925925925E-3</v>
      </c>
      <c r="O34" s="9">
        <v>2.8816898148148144E-3</v>
      </c>
      <c r="P34" s="9">
        <v>3.0415393518518521E-3</v>
      </c>
      <c r="Q34" s="9">
        <v>3.0675115740740736E-3</v>
      </c>
      <c r="R34" s="9">
        <v>2.8959027777777772E-3</v>
      </c>
      <c r="S34" s="9">
        <v>2.3927893518518517E-3</v>
      </c>
      <c r="T34" s="9">
        <v>2.151435185185185E-3</v>
      </c>
      <c r="U34" s="9">
        <v>2.1500694444444445E-3</v>
      </c>
      <c r="V34" s="9">
        <v>2.2358796296296298E-3</v>
      </c>
      <c r="W34" s="8"/>
      <c r="X34" s="9">
        <v>3.1152777777777776E-3</v>
      </c>
      <c r="Y34" s="11">
        <f>N34+O34+P34+Q34+R34+S34+T34+U34+X34+V34</f>
        <v>2.6646562499999998E-2</v>
      </c>
      <c r="AA34" s="9">
        <v>5.3275462962962964E-3</v>
      </c>
      <c r="AB34" s="9"/>
      <c r="AD34" s="7">
        <f>L34+Y34+AA34</f>
        <v>4.3782557870370366E-2</v>
      </c>
    </row>
    <row r="35" spans="2:33" x14ac:dyDescent="0.25">
      <c r="B35" s="8">
        <v>45</v>
      </c>
      <c r="C35" s="8">
        <v>20</v>
      </c>
      <c r="D35" s="8">
        <v>64</v>
      </c>
      <c r="E35" s="8" t="s">
        <v>115</v>
      </c>
      <c r="F35" s="8"/>
      <c r="G35" s="8"/>
      <c r="H35" s="8" t="s">
        <v>27</v>
      </c>
      <c r="J35" s="9">
        <v>5.9864699074074074E-3</v>
      </c>
      <c r="K35" s="9">
        <v>7.2274421296296297E-3</v>
      </c>
      <c r="L35" s="11">
        <f>J35+K35</f>
        <v>1.3213912037037038E-2</v>
      </c>
      <c r="N35" s="9">
        <v>2.5014467592592592E-3</v>
      </c>
      <c r="O35" s="9">
        <v>2.5487268518518519E-3</v>
      </c>
      <c r="P35" s="9">
        <v>2.5011805555555555E-3</v>
      </c>
      <c r="Q35" s="9">
        <v>2.4407291666666666E-3</v>
      </c>
      <c r="R35" s="9">
        <v>2.5024305555555555E-3</v>
      </c>
      <c r="S35" s="9">
        <v>2.5092129629629627E-3</v>
      </c>
      <c r="T35" s="9">
        <v>2.505625E-3</v>
      </c>
      <c r="U35" s="9">
        <v>2.5814583333333332E-3</v>
      </c>
      <c r="V35" s="9">
        <v>2.5538657407407407E-3</v>
      </c>
      <c r="W35" s="8"/>
      <c r="X35" s="9">
        <v>3.4932060185185188E-3</v>
      </c>
      <c r="Y35" s="11">
        <f>N35+O35+P35+Q35+R35+S35+T35+U35+X35+V35</f>
        <v>2.6137881944444448E-2</v>
      </c>
      <c r="AA35" s="9">
        <v>6.2858796296296282E-3</v>
      </c>
      <c r="AB35" s="9"/>
      <c r="AD35" s="7">
        <f>L35+Y35+AA35</f>
        <v>4.5637673611111117E-2</v>
      </c>
    </row>
    <row r="36" spans="2:33" x14ac:dyDescent="0.25">
      <c r="B36" s="8">
        <v>46</v>
      </c>
      <c r="C36" s="8">
        <v>21</v>
      </c>
      <c r="D36" s="8">
        <v>82</v>
      </c>
      <c r="E36" s="8" t="s">
        <v>125</v>
      </c>
      <c r="F36" s="8"/>
      <c r="G36" s="8"/>
      <c r="H36" s="8" t="s">
        <v>27</v>
      </c>
      <c r="J36" s="9">
        <v>5.7345138888888888E-3</v>
      </c>
      <c r="K36" s="9">
        <v>6.6792939814814814E-3</v>
      </c>
      <c r="L36" s="11">
        <f>J36+K36</f>
        <v>1.241380787037037E-2</v>
      </c>
      <c r="N36" s="9">
        <v>2.4638194444444447E-3</v>
      </c>
      <c r="O36" s="9">
        <v>2.5133333333333336E-3</v>
      </c>
      <c r="P36" s="9">
        <v>2.4081597222222226E-3</v>
      </c>
      <c r="Q36" s="9">
        <v>2.5547685185185183E-3</v>
      </c>
      <c r="R36" s="9">
        <v>2.5357291666666666E-3</v>
      </c>
      <c r="S36" s="9">
        <v>2.5368634259259259E-3</v>
      </c>
      <c r="T36" s="9">
        <v>2.5071064814814813E-3</v>
      </c>
      <c r="U36" s="9">
        <v>2.5434722222222221E-3</v>
      </c>
      <c r="V36" s="9">
        <v>2.6071990740740743E-3</v>
      </c>
      <c r="W36" s="8"/>
      <c r="X36" s="9">
        <v>4.4737615740740744E-3</v>
      </c>
      <c r="Y36" s="11">
        <f>N36+O36+P36+Q36+R36+S36+T36+U36+X36+V36</f>
        <v>2.7144212962962964E-2</v>
      </c>
      <c r="AA36" s="9">
        <v>6.0810185185185177E-3</v>
      </c>
      <c r="AB36" s="9"/>
      <c r="AD36" s="7">
        <f>L36+Y36+AA36</f>
        <v>4.5639039351851853E-2</v>
      </c>
    </row>
    <row r="37" spans="2:33" x14ac:dyDescent="0.25">
      <c r="B37" s="8">
        <v>55</v>
      </c>
      <c r="C37" s="8">
        <v>22</v>
      </c>
      <c r="D37" s="8">
        <v>78</v>
      </c>
      <c r="E37" s="8" t="s">
        <v>122</v>
      </c>
      <c r="F37" s="8"/>
      <c r="G37" s="8"/>
      <c r="H37" s="8" t="s">
        <v>27</v>
      </c>
      <c r="J37" s="9">
        <v>4.9029398148148148E-3</v>
      </c>
      <c r="K37" s="9">
        <v>5.7104166666666666E-3</v>
      </c>
      <c r="L37" s="11">
        <f>J37+K37</f>
        <v>1.0613356481481481E-2</v>
      </c>
      <c r="N37" s="9">
        <v>1.859189814814815E-3</v>
      </c>
      <c r="O37" s="8" t="s">
        <v>24</v>
      </c>
      <c r="P37" s="8" t="s">
        <v>24</v>
      </c>
      <c r="Q37" s="8" t="s">
        <v>24</v>
      </c>
      <c r="R37" s="8" t="s">
        <v>24</v>
      </c>
      <c r="S37" s="8" t="s">
        <v>24</v>
      </c>
      <c r="T37" s="8" t="s">
        <v>24</v>
      </c>
      <c r="U37" s="8" t="s">
        <v>24</v>
      </c>
      <c r="V37" s="8" t="s">
        <v>24</v>
      </c>
      <c r="W37" s="8"/>
      <c r="X37" s="8" t="s">
        <v>24</v>
      </c>
      <c r="Y37" s="8" t="s">
        <v>24</v>
      </c>
      <c r="AA37" s="8" t="s">
        <v>24</v>
      </c>
      <c r="AB37" s="9"/>
      <c r="AD37" s="8" t="s">
        <v>24</v>
      </c>
      <c r="AE37" t="s">
        <v>136</v>
      </c>
    </row>
    <row r="38" spans="2:33" x14ac:dyDescent="0.25">
      <c r="B38" s="8">
        <v>8</v>
      </c>
      <c r="C38" s="8">
        <v>1</v>
      </c>
      <c r="D38" s="8">
        <v>86</v>
      </c>
      <c r="E38" s="8" t="s">
        <v>128</v>
      </c>
      <c r="F38" s="8" t="s">
        <v>40</v>
      </c>
      <c r="G38" s="8" t="s">
        <v>46</v>
      </c>
      <c r="H38" s="8" t="s">
        <v>30</v>
      </c>
      <c r="J38" s="9">
        <v>4.5891782407407409E-3</v>
      </c>
      <c r="K38" s="9">
        <v>5.0856249999999999E-3</v>
      </c>
      <c r="L38" s="11">
        <f>J38+K38</f>
        <v>9.6748032407407408E-3</v>
      </c>
      <c r="N38" s="9">
        <v>2.1011111111111109E-3</v>
      </c>
      <c r="O38" s="9">
        <v>1.9798379629629628E-3</v>
      </c>
      <c r="P38" s="9">
        <v>1.909351851851852E-3</v>
      </c>
      <c r="Q38" s="9">
        <v>1.9724421296296295E-3</v>
      </c>
      <c r="R38" s="9">
        <v>1.9442013888888888E-3</v>
      </c>
      <c r="S38" s="9">
        <v>1.9934143518518517E-3</v>
      </c>
      <c r="T38" s="9">
        <v>1.9478819444444441E-3</v>
      </c>
      <c r="U38" s="9">
        <v>1.971689814814815E-3</v>
      </c>
      <c r="V38" s="9">
        <v>1.9025578703703704E-3</v>
      </c>
      <c r="W38" s="9"/>
      <c r="X38" s="9">
        <v>2.4882870370370371E-3</v>
      </c>
      <c r="Y38" s="11">
        <f>N38+O38+P38+Q38+R38+S38+T38+U38+X38+V38</f>
        <v>2.0210775462962967E-2</v>
      </c>
      <c r="AA38" s="9">
        <v>4.5787037037037038E-3</v>
      </c>
      <c r="AB38" s="9"/>
      <c r="AD38" s="7">
        <f>L38+Y38+AA38</f>
        <v>3.4464282407407412E-2</v>
      </c>
    </row>
    <row r="39" spans="2:33" x14ac:dyDescent="0.25">
      <c r="B39" s="8">
        <v>12</v>
      </c>
      <c r="C39" s="8">
        <v>2</v>
      </c>
      <c r="D39" s="8">
        <v>60</v>
      </c>
      <c r="E39" s="8" t="s">
        <v>113</v>
      </c>
      <c r="F39" s="8"/>
      <c r="G39" s="8"/>
      <c r="H39" s="8" t="s">
        <v>30</v>
      </c>
      <c r="J39" s="9">
        <v>4.3888773148148151E-3</v>
      </c>
      <c r="K39" s="9">
        <v>5.0120138888888888E-3</v>
      </c>
      <c r="L39" s="11">
        <f>J39+K39</f>
        <v>9.4008912037037047E-3</v>
      </c>
      <c r="N39" s="9">
        <v>2.2505324074074073E-3</v>
      </c>
      <c r="O39" s="9">
        <v>2.1418750000000001E-3</v>
      </c>
      <c r="P39" s="9">
        <v>2.1192476851851854E-3</v>
      </c>
      <c r="Q39" s="9">
        <v>2.126238425925926E-3</v>
      </c>
      <c r="R39" s="9">
        <v>2.1140277777777776E-3</v>
      </c>
      <c r="S39" s="9">
        <v>2.1291087962962965E-3</v>
      </c>
      <c r="T39" s="9">
        <v>2.1142245370370373E-3</v>
      </c>
      <c r="U39" s="9">
        <v>2.1096064814814814E-3</v>
      </c>
      <c r="V39" s="9">
        <v>2.0905208333333331E-3</v>
      </c>
      <c r="W39" s="8"/>
      <c r="X39" s="9">
        <v>2.8464120370370366E-3</v>
      </c>
      <c r="Y39" s="11">
        <f>N39+O39+P39+Q39+R39+S39+T39+U39+X39+V39</f>
        <v>2.2041793981481483E-2</v>
      </c>
      <c r="AA39" s="9">
        <v>4.7118055555555559E-3</v>
      </c>
      <c r="AB39" s="9"/>
      <c r="AD39" s="7">
        <f>L39+Y39+AA39</f>
        <v>3.6154490740740744E-2</v>
      </c>
    </row>
    <row r="40" spans="2:33" x14ac:dyDescent="0.25">
      <c r="B40" s="8">
        <v>15</v>
      </c>
      <c r="C40" s="8">
        <v>3</v>
      </c>
      <c r="D40" s="8">
        <v>16</v>
      </c>
      <c r="E40" s="8" t="s">
        <v>89</v>
      </c>
      <c r="F40" s="8" t="s">
        <v>35</v>
      </c>
      <c r="G40" s="8" t="s">
        <v>43</v>
      </c>
      <c r="H40" s="8" t="s">
        <v>30</v>
      </c>
      <c r="J40" s="9">
        <v>4.4270370370370366E-3</v>
      </c>
      <c r="K40" s="9">
        <v>5.2227546296296293E-3</v>
      </c>
      <c r="L40" s="11">
        <f>J40+K40</f>
        <v>9.6497916666666659E-3</v>
      </c>
      <c r="N40" s="9">
        <v>2.2561921296296297E-3</v>
      </c>
      <c r="O40" s="9">
        <v>2.1410879629629631E-3</v>
      </c>
      <c r="P40" s="9">
        <v>2.1454166666666666E-3</v>
      </c>
      <c r="Q40" s="9">
        <v>2.0891087962962959E-3</v>
      </c>
      <c r="R40" s="9">
        <v>2.0887037037037037E-3</v>
      </c>
      <c r="S40" s="9">
        <v>2.1191203703703706E-3</v>
      </c>
      <c r="T40" s="9">
        <v>2.1578587962962962E-3</v>
      </c>
      <c r="U40" s="9">
        <v>2.1386574074074073E-3</v>
      </c>
      <c r="V40" s="9">
        <v>2.1243055555555559E-3</v>
      </c>
      <c r="W40" s="8"/>
      <c r="X40" s="9">
        <v>2.9416435185185183E-3</v>
      </c>
      <c r="Y40" s="11">
        <f>N40+O40+P40+Q40+R40+S40+T40+U40+X40+V40</f>
        <v>2.2202094907407408E-2</v>
      </c>
      <c r="AA40" s="9">
        <v>5.0138888888888889E-3</v>
      </c>
      <c r="AB40" s="9"/>
      <c r="AD40" s="7">
        <f>L40+Y40+AA40</f>
        <v>3.6865775462962963E-2</v>
      </c>
    </row>
    <row r="41" spans="2:33" x14ac:dyDescent="0.25">
      <c r="B41" s="8">
        <v>18</v>
      </c>
      <c r="C41" s="8">
        <v>4</v>
      </c>
      <c r="D41" s="8">
        <v>33</v>
      </c>
      <c r="E41" s="8" t="s">
        <v>99</v>
      </c>
      <c r="F41" s="8" t="s">
        <v>54</v>
      </c>
      <c r="G41" s="8" t="s">
        <v>66</v>
      </c>
      <c r="H41" s="8" t="s">
        <v>30</v>
      </c>
      <c r="J41" s="9">
        <v>4.8986921296296296E-3</v>
      </c>
      <c r="K41" s="9">
        <v>5.6166666666666656E-3</v>
      </c>
      <c r="L41" s="11">
        <f>J41+K41</f>
        <v>1.0515358796296295E-2</v>
      </c>
      <c r="N41" s="9">
        <v>2.1665972222222221E-3</v>
      </c>
      <c r="O41" s="9">
        <v>2.1121180555555559E-3</v>
      </c>
      <c r="P41" s="9">
        <v>2.162037037037037E-3</v>
      </c>
      <c r="Q41" s="9">
        <v>2.1337731481481481E-3</v>
      </c>
      <c r="R41" s="9">
        <v>2.1202662037037036E-3</v>
      </c>
      <c r="S41" s="9">
        <v>2.1309259259259259E-3</v>
      </c>
      <c r="T41" s="9">
        <v>2.1378356481481478E-3</v>
      </c>
      <c r="U41" s="9">
        <v>2.0642708333333333E-3</v>
      </c>
      <c r="V41" s="9">
        <v>2.0830208333333334E-3</v>
      </c>
      <c r="W41" s="8"/>
      <c r="X41" s="9">
        <v>2.9336111111111112E-3</v>
      </c>
      <c r="Y41" s="11">
        <f>N41+O41+P41+Q41+R41+S41+T41+U41+X41+V41</f>
        <v>2.2044456018518521E-2</v>
      </c>
      <c r="AA41" s="9">
        <v>4.9108796296296296E-3</v>
      </c>
      <c r="AB41" s="9"/>
      <c r="AD41" s="7">
        <f>L41+Y41+AA41</f>
        <v>3.7470694444444452E-2</v>
      </c>
    </row>
    <row r="42" spans="2:33" x14ac:dyDescent="0.25">
      <c r="B42" s="8">
        <v>25</v>
      </c>
      <c r="C42" s="8">
        <v>5</v>
      </c>
      <c r="D42" s="8">
        <v>59</v>
      </c>
      <c r="E42" s="8" t="s">
        <v>112</v>
      </c>
      <c r="F42" s="8"/>
      <c r="G42" s="8" t="s">
        <v>32</v>
      </c>
      <c r="H42" s="8" t="s">
        <v>30</v>
      </c>
      <c r="J42" s="9">
        <v>4.5348032407407403E-3</v>
      </c>
      <c r="K42" s="9">
        <v>5.0881249999999998E-3</v>
      </c>
      <c r="L42" s="11">
        <f>J42+K42</f>
        <v>9.6229282407407392E-3</v>
      </c>
      <c r="N42" s="9">
        <v>2.3080439814814817E-3</v>
      </c>
      <c r="O42" s="9">
        <v>2.2132986111111112E-3</v>
      </c>
      <c r="P42" s="9">
        <v>2.2262962962962961E-3</v>
      </c>
      <c r="Q42" s="9">
        <v>2.3017361111111107E-3</v>
      </c>
      <c r="R42" s="9">
        <v>2.2777199074074076E-3</v>
      </c>
      <c r="S42" s="9">
        <v>2.2951504629629628E-3</v>
      </c>
      <c r="T42" s="9">
        <v>2.3568865740740742E-3</v>
      </c>
      <c r="U42" s="9">
        <v>2.3421064814814815E-3</v>
      </c>
      <c r="V42" s="9">
        <v>2.4483680555555556E-3</v>
      </c>
      <c r="W42" s="8"/>
      <c r="X42" s="9">
        <v>3.0602777777777776E-3</v>
      </c>
      <c r="Y42" s="11">
        <f>N42+O42+P42+Q42+R42+S42+T42+U42+X42+V42</f>
        <v>2.3829884259259256E-2</v>
      </c>
      <c r="AA42" s="9">
        <v>5.0335648148148145E-3</v>
      </c>
      <c r="AB42" s="9"/>
      <c r="AD42" s="7">
        <f>L42+Y42+AA42</f>
        <v>3.8486377314814815E-2</v>
      </c>
    </row>
    <row r="43" spans="2:33" x14ac:dyDescent="0.25">
      <c r="B43" s="8">
        <v>27</v>
      </c>
      <c r="C43" s="8">
        <v>6</v>
      </c>
      <c r="D43" s="8">
        <v>27</v>
      </c>
      <c r="E43" s="8" t="s">
        <v>95</v>
      </c>
      <c r="F43" s="8" t="s">
        <v>50</v>
      </c>
      <c r="G43" s="8"/>
      <c r="H43" s="8" t="s">
        <v>30</v>
      </c>
      <c r="I43" s="4"/>
      <c r="J43" s="9">
        <v>5.0764004629629631E-3</v>
      </c>
      <c r="K43" s="9">
        <v>5.8992013888888887E-3</v>
      </c>
      <c r="L43" s="11">
        <f>J43+K43</f>
        <v>1.0975601851851851E-2</v>
      </c>
      <c r="M43" s="6"/>
      <c r="N43" s="9">
        <v>2.1625231481481482E-3</v>
      </c>
      <c r="O43" s="9">
        <v>2.1616319444444448E-3</v>
      </c>
      <c r="P43" s="9">
        <v>2.1818634259259261E-3</v>
      </c>
      <c r="Q43" s="9">
        <v>2.1274884259259259E-3</v>
      </c>
      <c r="R43" s="9">
        <v>2.1505555555555553E-3</v>
      </c>
      <c r="S43" s="9">
        <v>2.1847685185185186E-3</v>
      </c>
      <c r="T43" s="9">
        <v>2.1925115740740742E-3</v>
      </c>
      <c r="U43" s="9">
        <v>2.1626388888888889E-3</v>
      </c>
      <c r="V43" s="9">
        <v>2.2639467592592594E-3</v>
      </c>
      <c r="W43" s="5"/>
      <c r="X43" s="9">
        <v>3.0018518518518515E-3</v>
      </c>
      <c r="Y43" s="11">
        <f>N43+O43+P43+Q43+R43+S43+T43+U43+X43+V43</f>
        <v>2.2589780092592594E-2</v>
      </c>
      <c r="Z43" s="4"/>
      <c r="AA43" s="9">
        <v>5.5995370370370357E-3</v>
      </c>
      <c r="AB43" s="9"/>
      <c r="AC43" s="4"/>
      <c r="AD43" s="7">
        <f>L43+Y43+AA43</f>
        <v>3.9164918981481479E-2</v>
      </c>
    </row>
    <row r="44" spans="2:33" x14ac:dyDescent="0.25">
      <c r="B44" s="8">
        <v>29</v>
      </c>
      <c r="C44" s="8">
        <v>7</v>
      </c>
      <c r="D44" s="8">
        <v>75</v>
      </c>
      <c r="E44" s="8" t="s">
        <v>120</v>
      </c>
      <c r="F44" s="8"/>
      <c r="G44" s="8" t="s">
        <v>73</v>
      </c>
      <c r="H44" s="8" t="s">
        <v>30</v>
      </c>
      <c r="J44" s="9">
        <v>4.8676041666666668E-3</v>
      </c>
      <c r="K44" s="9">
        <v>5.6020949074074081E-3</v>
      </c>
      <c r="L44" s="11">
        <f>J44+K44</f>
        <v>1.0469699074074076E-2</v>
      </c>
      <c r="N44" s="9">
        <v>2.3732986111111112E-3</v>
      </c>
      <c r="O44" s="9">
        <v>2.2501967592592591E-3</v>
      </c>
      <c r="P44" s="9">
        <v>2.2134259259259255E-3</v>
      </c>
      <c r="Q44" s="9">
        <v>2.3058796296296295E-3</v>
      </c>
      <c r="R44" s="9">
        <v>2.2972569444444446E-3</v>
      </c>
      <c r="S44" s="9">
        <v>2.3022800925925927E-3</v>
      </c>
      <c r="T44" s="9">
        <v>2.3041319444444446E-3</v>
      </c>
      <c r="U44" s="9">
        <v>2.2802662037037041E-3</v>
      </c>
      <c r="V44" s="9">
        <v>2.3118055555555552E-3</v>
      </c>
      <c r="W44" s="8"/>
      <c r="X44" s="9">
        <v>3.4267476851851855E-3</v>
      </c>
      <c r="Y44" s="11">
        <f>N44+O44+P44+Q44+R44+S44+T44+U44+X44+V44</f>
        <v>2.4065289351851853E-2</v>
      </c>
      <c r="AA44" s="9">
        <v>5.3935185185185188E-3</v>
      </c>
      <c r="AB44" s="9"/>
      <c r="AD44" s="7">
        <f>L44+Y44+AA44</f>
        <v>3.9928506944444449E-2</v>
      </c>
    </row>
    <row r="45" spans="2:33" x14ac:dyDescent="0.25">
      <c r="B45" s="8">
        <v>31</v>
      </c>
      <c r="C45" s="8">
        <v>8</v>
      </c>
      <c r="D45" s="8">
        <v>4</v>
      </c>
      <c r="E45" s="8" t="s">
        <v>80</v>
      </c>
      <c r="F45" s="8" t="s">
        <v>47</v>
      </c>
      <c r="G45" s="8"/>
      <c r="H45" s="8" t="s">
        <v>30</v>
      </c>
      <c r="J45" s="9">
        <v>5.4563657407407408E-3</v>
      </c>
      <c r="K45" s="9">
        <v>5.8359259259259258E-3</v>
      </c>
      <c r="L45" s="11">
        <f>J45+K45</f>
        <v>1.1292291666666666E-2</v>
      </c>
      <c r="N45" s="9">
        <v>2.3356018518518517E-3</v>
      </c>
      <c r="O45" s="9">
        <v>2.240300925925926E-3</v>
      </c>
      <c r="P45" s="9">
        <v>2.3417592592592591E-3</v>
      </c>
      <c r="Q45" s="9">
        <v>2.2861111111111107E-3</v>
      </c>
      <c r="R45" s="9">
        <v>2.3752083333333333E-3</v>
      </c>
      <c r="S45" s="9">
        <v>2.3737384259259258E-3</v>
      </c>
      <c r="T45" s="9">
        <v>2.2628472222222221E-3</v>
      </c>
      <c r="U45" s="9">
        <v>2.2376041666666668E-3</v>
      </c>
      <c r="V45" s="9">
        <v>2.309421296296296E-3</v>
      </c>
      <c r="W45" s="8"/>
      <c r="X45" s="9">
        <v>3.0552430555555554E-3</v>
      </c>
      <c r="Y45" s="11">
        <f>N45+O45+P45+Q45+R45+S45+T45+U45+X45+V45</f>
        <v>2.3817835648148145E-2</v>
      </c>
      <c r="AA45" s="9">
        <v>5.5914351851851845E-3</v>
      </c>
      <c r="AB45" s="9"/>
      <c r="AD45" s="7">
        <f>L45+Y45+AA45</f>
        <v>4.0701562499999996E-2</v>
      </c>
      <c r="AG45" s="12"/>
    </row>
    <row r="46" spans="2:33" x14ac:dyDescent="0.25">
      <c r="B46" s="8">
        <v>35</v>
      </c>
      <c r="C46" s="8">
        <v>9</v>
      </c>
      <c r="D46" s="8">
        <v>45</v>
      </c>
      <c r="E46" s="8" t="s">
        <v>106</v>
      </c>
      <c r="F46" s="8"/>
      <c r="G46" s="8"/>
      <c r="H46" s="8" t="s">
        <v>30</v>
      </c>
      <c r="J46" s="9">
        <v>5.207754629629629E-3</v>
      </c>
      <c r="K46" s="9">
        <v>5.7250347222222225E-3</v>
      </c>
      <c r="L46" s="11">
        <f>J46+K46</f>
        <v>1.0932789351851852E-2</v>
      </c>
      <c r="N46" s="9">
        <v>2.1667592592592593E-3</v>
      </c>
      <c r="O46" s="9">
        <v>2.1584375000000002E-3</v>
      </c>
      <c r="P46" s="9">
        <v>2.199409722222222E-3</v>
      </c>
      <c r="Q46" s="9">
        <v>2.1591666666666664E-3</v>
      </c>
      <c r="R46" s="9">
        <v>2.1509027777777781E-3</v>
      </c>
      <c r="S46" s="9">
        <v>2.1944675925925925E-3</v>
      </c>
      <c r="T46" s="9">
        <v>2.1729861111111112E-3</v>
      </c>
      <c r="U46" s="9">
        <v>2.1978124999999997E-3</v>
      </c>
      <c r="V46" s="9">
        <v>2.2390046296296294E-3</v>
      </c>
      <c r="W46" s="9">
        <v>2.1851041666666664E-3</v>
      </c>
      <c r="X46" s="9">
        <v>2.9723726851851855E-3</v>
      </c>
      <c r="Y46" s="11">
        <f>N46+O46+P46+Q46+R46+S46+T46+U46+X46+V46+W46</f>
        <v>2.4796423611111111E-2</v>
      </c>
      <c r="AA46" s="9">
        <v>5.549768518518519E-3</v>
      </c>
      <c r="AB46" s="9"/>
      <c r="AD46" s="7">
        <f>L46+Y46+AA46</f>
        <v>4.1278981481481479E-2</v>
      </c>
      <c r="AE46" t="s">
        <v>139</v>
      </c>
    </row>
    <row r="47" spans="2:33" x14ac:dyDescent="0.25">
      <c r="B47" s="8">
        <v>43</v>
      </c>
      <c r="C47" s="8">
        <v>10</v>
      </c>
      <c r="D47" s="8">
        <v>52</v>
      </c>
      <c r="E47" s="8" t="s">
        <v>108</v>
      </c>
      <c r="F47" s="8"/>
      <c r="G47" s="8"/>
      <c r="H47" s="8" t="s">
        <v>30</v>
      </c>
      <c r="J47" s="9">
        <v>5.4610300925925928E-3</v>
      </c>
      <c r="K47" s="9">
        <v>5.7868750000000004E-3</v>
      </c>
      <c r="L47" s="11">
        <f>J47+K47</f>
        <v>1.1247905092592592E-2</v>
      </c>
      <c r="N47" s="9">
        <v>2.4579398148148147E-3</v>
      </c>
      <c r="O47" s="9">
        <v>2.6168287037037041E-3</v>
      </c>
      <c r="P47" s="9">
        <v>2.6458796296296295E-3</v>
      </c>
      <c r="Q47" s="9">
        <v>2.6118518518518517E-3</v>
      </c>
      <c r="R47" s="9">
        <v>2.62505787037037E-3</v>
      </c>
      <c r="S47" s="9">
        <v>2.6321296296296297E-3</v>
      </c>
      <c r="T47" s="9">
        <v>2.6547685185185185E-3</v>
      </c>
      <c r="U47" s="9">
        <v>2.6381018518518515E-3</v>
      </c>
      <c r="V47" s="9">
        <v>2.6657754629629631E-3</v>
      </c>
      <c r="W47" s="8"/>
      <c r="X47" s="9">
        <v>3.3765740740740739E-3</v>
      </c>
      <c r="Y47" s="11">
        <f>N47+O47+P47+Q47+R47+S47+T47+U47+X47+V47</f>
        <v>2.6924907407407404E-2</v>
      </c>
      <c r="AA47" s="9">
        <v>6.2673611111111116E-3</v>
      </c>
      <c r="AB47" s="9"/>
      <c r="AD47" s="7">
        <f>L47+Y47+AA47</f>
        <v>4.4440173611111113E-2</v>
      </c>
    </row>
    <row r="48" spans="2:33" x14ac:dyDescent="0.25">
      <c r="B48" s="8">
        <v>44</v>
      </c>
      <c r="C48" s="8">
        <v>11</v>
      </c>
      <c r="D48" s="8">
        <v>65</v>
      </c>
      <c r="E48" s="8" t="s">
        <v>116</v>
      </c>
      <c r="F48" s="8"/>
      <c r="G48" s="8"/>
      <c r="H48" s="8" t="s">
        <v>30</v>
      </c>
      <c r="J48" s="9">
        <v>5.459537037037037E-3</v>
      </c>
      <c r="K48" s="9">
        <v>5.9640972222222222E-3</v>
      </c>
      <c r="L48" s="11">
        <f>J48+K48</f>
        <v>1.1423634259259258E-2</v>
      </c>
      <c r="N48" s="9">
        <v>2.4150347222222225E-3</v>
      </c>
      <c r="O48" s="9">
        <v>2.5632291666666668E-3</v>
      </c>
      <c r="P48" s="9">
        <v>2.6225694444444443E-3</v>
      </c>
      <c r="Q48" s="9">
        <v>2.6313541666666668E-3</v>
      </c>
      <c r="R48" s="9">
        <v>2.6267592592592592E-3</v>
      </c>
      <c r="S48" s="9">
        <v>2.6059722222222226E-3</v>
      </c>
      <c r="T48" s="9">
        <v>2.6367245370370368E-3</v>
      </c>
      <c r="U48" s="9">
        <v>2.4651851851851853E-3</v>
      </c>
      <c r="V48" s="9">
        <v>2.6178703703703707E-3</v>
      </c>
      <c r="W48" s="8"/>
      <c r="X48" s="9">
        <v>4.2263773148148148E-3</v>
      </c>
      <c r="Y48" s="11">
        <f>N48+O48+P48+Q48+R48+S48+T48+U48+X48+V48</f>
        <v>2.7411076388888889E-2</v>
      </c>
      <c r="AA48" s="9">
        <v>5.7222222222222223E-3</v>
      </c>
      <c r="AB48" s="9"/>
      <c r="AD48" s="13">
        <f>L48+Y48+AA48</f>
        <v>4.4556932870370367E-2</v>
      </c>
    </row>
    <row r="49" spans="2:31" x14ac:dyDescent="0.25">
      <c r="B49" s="8">
        <v>50</v>
      </c>
      <c r="C49" s="8">
        <v>12</v>
      </c>
      <c r="D49" s="8">
        <v>69</v>
      </c>
      <c r="E49" s="8" t="s">
        <v>119</v>
      </c>
      <c r="F49" s="8" t="s">
        <v>41</v>
      </c>
      <c r="G49" s="8"/>
      <c r="H49" s="8" t="s">
        <v>30</v>
      </c>
      <c r="I49" s="4"/>
      <c r="J49" s="9">
        <v>5.5986574074074072E-3</v>
      </c>
      <c r="K49" s="9">
        <v>7.0544675925925922E-3</v>
      </c>
      <c r="L49" s="11">
        <f>J49+K49</f>
        <v>1.2653124999999999E-2</v>
      </c>
      <c r="M49" s="6"/>
      <c r="N49" s="9">
        <v>2.3505092592592592E-3</v>
      </c>
      <c r="O49" s="9">
        <v>2.3631481481481481E-3</v>
      </c>
      <c r="P49" s="9">
        <v>2.2723148148148151E-3</v>
      </c>
      <c r="Q49" s="9">
        <v>2.366550925925926E-3</v>
      </c>
      <c r="R49" s="9">
        <v>2.3659606481481479E-3</v>
      </c>
      <c r="S49" s="9">
        <v>2.3978240740740739E-3</v>
      </c>
      <c r="T49" s="9">
        <v>2.3797685185185185E-3</v>
      </c>
      <c r="U49" s="9">
        <v>2.4742129629629628E-3</v>
      </c>
      <c r="V49" s="9">
        <v>2.5396643518518515E-3</v>
      </c>
      <c r="W49" s="9"/>
      <c r="X49" s="9">
        <v>3.7424768518518523E-3</v>
      </c>
      <c r="Y49" s="11">
        <f>N49+O49+P49+Q49+R49+S49+T49+U49+X49+V49</f>
        <v>2.5252430555555552E-2</v>
      </c>
      <c r="Z49" s="4"/>
      <c r="AA49" s="9">
        <v>6.0868055555555562E-3</v>
      </c>
      <c r="AB49" s="9">
        <v>4.9116435185185183E-3</v>
      </c>
      <c r="AC49" s="4"/>
      <c r="AD49" s="7">
        <f>L49+Y49+AA49+AB49</f>
        <v>4.8904004629629627E-2</v>
      </c>
      <c r="AE49" t="s">
        <v>138</v>
      </c>
    </row>
    <row r="50" spans="2:31" x14ac:dyDescent="0.25">
      <c r="B50" s="8">
        <v>53</v>
      </c>
      <c r="C50" s="8">
        <v>13</v>
      </c>
      <c r="D50" s="8">
        <v>53</v>
      </c>
      <c r="E50" s="8" t="s">
        <v>109</v>
      </c>
      <c r="F50" s="8" t="s">
        <v>59</v>
      </c>
      <c r="G50" s="8" t="s">
        <v>71</v>
      </c>
      <c r="H50" s="8" t="s">
        <v>30</v>
      </c>
      <c r="J50" s="9">
        <v>5.2091319444444442E-3</v>
      </c>
      <c r="K50" s="9">
        <v>8.5530092592592585E-3</v>
      </c>
      <c r="L50" s="11">
        <f>J50+K50</f>
        <v>1.3762141203703702E-2</v>
      </c>
      <c r="N50" s="9">
        <v>2.2560648148148149E-3</v>
      </c>
      <c r="O50" s="9">
        <v>2.1862615740740744E-3</v>
      </c>
      <c r="P50" s="9">
        <v>2.2717245370370369E-3</v>
      </c>
      <c r="Q50" s="9">
        <v>2.2919212962962962E-3</v>
      </c>
      <c r="R50" s="9">
        <v>2.2649884259259259E-3</v>
      </c>
      <c r="S50" s="9">
        <v>2.2685185185185182E-3</v>
      </c>
      <c r="T50" s="9">
        <v>2.2775578703703703E-3</v>
      </c>
      <c r="U50" s="9">
        <v>2.6282870370370371E-3</v>
      </c>
      <c r="V50" s="9" t="s">
        <v>133</v>
      </c>
      <c r="W50" s="8"/>
      <c r="X50" s="9">
        <v>3.1211689814814813E-3</v>
      </c>
      <c r="Y50" s="11">
        <f>N50+O50+P50+Q50+R50+S50+T50+U50+X50</f>
        <v>2.1566493055555556E-2</v>
      </c>
      <c r="AA50" s="9">
        <v>5.4849537037037037E-3</v>
      </c>
      <c r="AB50" s="9"/>
      <c r="AD50" s="7">
        <f>L50+Y50+AA50</f>
        <v>4.0813587962962958E-2</v>
      </c>
      <c r="AE50" t="s">
        <v>137</v>
      </c>
    </row>
    <row r="51" spans="2:31" x14ac:dyDescent="0.25">
      <c r="B51" s="8">
        <v>5</v>
      </c>
      <c r="C51" s="8">
        <v>1</v>
      </c>
      <c r="D51" s="8">
        <v>36</v>
      </c>
      <c r="E51" s="8" t="s">
        <v>101</v>
      </c>
      <c r="F51" s="8" t="s">
        <v>56</v>
      </c>
      <c r="G51" s="8" t="s">
        <v>68</v>
      </c>
      <c r="H51" s="8" t="s">
        <v>39</v>
      </c>
      <c r="J51" s="9">
        <v>4.5507060185185182E-3</v>
      </c>
      <c r="K51" s="9">
        <v>4.8396643518518519E-3</v>
      </c>
      <c r="L51" s="11">
        <f>J51+K51</f>
        <v>9.3903703703703701E-3</v>
      </c>
      <c r="N51" s="9">
        <v>1.9308796296296298E-3</v>
      </c>
      <c r="O51" s="9">
        <v>1.8019097222222221E-3</v>
      </c>
      <c r="P51" s="9">
        <v>1.8061805555555557E-3</v>
      </c>
      <c r="Q51" s="9">
        <v>1.848414351851852E-3</v>
      </c>
      <c r="R51" s="9">
        <v>1.8409490740740741E-3</v>
      </c>
      <c r="S51" s="9">
        <v>1.7973611111111113E-3</v>
      </c>
      <c r="T51" s="9">
        <v>1.843738425925926E-3</v>
      </c>
      <c r="U51" s="9">
        <v>1.810625E-3</v>
      </c>
      <c r="V51" s="9">
        <v>1.8057870370370372E-3</v>
      </c>
      <c r="W51" s="8"/>
      <c r="X51" s="9">
        <v>2.3363657407407409E-3</v>
      </c>
      <c r="Y51" s="11">
        <f>N51+O51+P51+Q51+R51+S51+T51+U51+X51+V51</f>
        <v>1.8822210648148145E-2</v>
      </c>
      <c r="AA51" s="9">
        <v>4.5706018518518526E-3</v>
      </c>
      <c r="AB51" s="9"/>
      <c r="AD51" s="7">
        <f>L51+Y51+AA51</f>
        <v>3.2783182870370367E-2</v>
      </c>
    </row>
    <row r="52" spans="2:31" x14ac:dyDescent="0.25">
      <c r="B52" s="8">
        <v>16</v>
      </c>
      <c r="C52" s="8">
        <v>2</v>
      </c>
      <c r="D52" s="8">
        <v>90</v>
      </c>
      <c r="E52" s="8" t="s">
        <v>129</v>
      </c>
      <c r="F52" s="8"/>
      <c r="G52" s="8"/>
      <c r="H52" s="8" t="s">
        <v>39</v>
      </c>
      <c r="I52" s="10"/>
      <c r="J52" s="9">
        <v>4.6762962962962965E-3</v>
      </c>
      <c r="K52" s="9">
        <v>5.1023958333333338E-3</v>
      </c>
      <c r="L52" s="11">
        <f>J52+K52</f>
        <v>9.7786921296296302E-3</v>
      </c>
      <c r="M52" s="10"/>
      <c r="N52" s="9">
        <v>2.2103472222222225E-3</v>
      </c>
      <c r="O52" s="9">
        <v>2.1161458333333332E-3</v>
      </c>
      <c r="P52" s="9">
        <v>2.1619675925925925E-3</v>
      </c>
      <c r="Q52" s="9">
        <v>2.2042939814814811E-3</v>
      </c>
      <c r="R52" s="9">
        <v>2.1641203703703705E-3</v>
      </c>
      <c r="S52" s="9">
        <v>2.2610185185185185E-3</v>
      </c>
      <c r="T52" s="9">
        <v>2.2193981481481483E-3</v>
      </c>
      <c r="U52" s="9">
        <v>2.2082523148148148E-3</v>
      </c>
      <c r="V52" s="9">
        <v>2.2593287037037035E-3</v>
      </c>
      <c r="W52" s="8"/>
      <c r="X52" s="9">
        <v>2.7063541666666664E-3</v>
      </c>
      <c r="Y52" s="11">
        <f>N52+O52+P52+Q52+R52+S52+T52+U52+X52+V52</f>
        <v>2.2511226851851852E-2</v>
      </c>
      <c r="Z52" s="10"/>
      <c r="AA52" s="9">
        <v>4.9803240740740736E-3</v>
      </c>
      <c r="AB52" s="9"/>
      <c r="AC52" s="10"/>
      <c r="AD52" s="7">
        <f>L52+Y52+AA52</f>
        <v>3.7270243055555555E-2</v>
      </c>
    </row>
    <row r="53" spans="2:31" x14ac:dyDescent="0.25">
      <c r="B53" s="8">
        <v>19</v>
      </c>
      <c r="C53" s="8">
        <v>3</v>
      </c>
      <c r="D53" s="8">
        <v>24</v>
      </c>
      <c r="E53" s="8" t="s">
        <v>93</v>
      </c>
      <c r="F53" s="8" t="s">
        <v>51</v>
      </c>
      <c r="G53" s="8"/>
      <c r="H53" s="8" t="s">
        <v>39</v>
      </c>
      <c r="J53" s="9">
        <v>5.2180671296296298E-3</v>
      </c>
      <c r="K53" s="9">
        <v>6.2385532407407407E-3</v>
      </c>
      <c r="L53" s="11">
        <f>J53+K53</f>
        <v>1.145662037037037E-2</v>
      </c>
      <c r="N53" s="9">
        <v>1.9724999999999999E-3</v>
      </c>
      <c r="O53" s="9">
        <v>1.9223032407407409E-3</v>
      </c>
      <c r="P53" s="9">
        <v>1.9183796296296295E-3</v>
      </c>
      <c r="Q53" s="9">
        <v>1.9538078703703701E-3</v>
      </c>
      <c r="R53" s="9">
        <v>1.9359374999999999E-3</v>
      </c>
      <c r="S53" s="9">
        <v>1.9843634259259259E-3</v>
      </c>
      <c r="T53" s="9">
        <v>1.9888310185185182E-3</v>
      </c>
      <c r="U53" s="9">
        <v>1.9857754629629631E-3</v>
      </c>
      <c r="V53" s="9">
        <v>1.9910185185185183E-3</v>
      </c>
      <c r="W53" s="8"/>
      <c r="X53" s="9">
        <v>3.1184490740740743E-3</v>
      </c>
      <c r="Y53" s="11">
        <f>N53+O53+P53+Q53+R53+S53+T53+U53+X53+V53</f>
        <v>2.077136574074074E-2</v>
      </c>
      <c r="AA53" s="9">
        <v>5.4479166666666669E-3</v>
      </c>
      <c r="AB53" s="9"/>
      <c r="AD53" s="7">
        <f>L53+Y53+AA53</f>
        <v>3.767590277777777E-2</v>
      </c>
    </row>
    <row r="54" spans="2:31" x14ac:dyDescent="0.25">
      <c r="B54" s="8">
        <v>20</v>
      </c>
      <c r="C54" s="8">
        <v>4</v>
      </c>
      <c r="D54" s="8">
        <v>28</v>
      </c>
      <c r="E54" s="8" t="s">
        <v>96</v>
      </c>
      <c r="F54" s="8" t="s">
        <v>34</v>
      </c>
      <c r="G54" s="8" t="s">
        <v>31</v>
      </c>
      <c r="H54" s="8" t="s">
        <v>39</v>
      </c>
      <c r="J54" s="9">
        <v>4.7674074074074068E-3</v>
      </c>
      <c r="K54" s="9">
        <v>5.6890162037037039E-3</v>
      </c>
      <c r="L54" s="11">
        <f>J54+K54</f>
        <v>1.0456423611111111E-2</v>
      </c>
      <c r="N54" s="9">
        <v>2.2575115740740741E-3</v>
      </c>
      <c r="O54" s="9">
        <v>2.1639583333333333E-3</v>
      </c>
      <c r="P54" s="9">
        <v>2.1490162037037038E-3</v>
      </c>
      <c r="Q54" s="9">
        <v>2.1586689814814815E-3</v>
      </c>
      <c r="R54" s="9">
        <v>2.0814583333333332E-3</v>
      </c>
      <c r="S54" s="9">
        <v>2.0951851851851852E-3</v>
      </c>
      <c r="T54" s="9">
        <v>2.1231134259259259E-3</v>
      </c>
      <c r="U54" s="9">
        <v>2.0511689814814815E-3</v>
      </c>
      <c r="V54" s="9">
        <v>2.104236111111111E-3</v>
      </c>
      <c r="W54" s="9"/>
      <c r="X54" s="9">
        <v>2.9026157407407408E-3</v>
      </c>
      <c r="Y54" s="11">
        <f>N54+O54+P54+Q54+R54+S54+T54+U54+X54+V54</f>
        <v>2.208693287037037E-2</v>
      </c>
      <c r="AA54" s="9">
        <v>5.2326388888888882E-3</v>
      </c>
      <c r="AB54" s="9"/>
      <c r="AD54" s="7">
        <f>L54+Y54+AA54</f>
        <v>3.7775995370370373E-2</v>
      </c>
    </row>
    <row r="55" spans="2:31" x14ac:dyDescent="0.25">
      <c r="B55" s="8">
        <v>33</v>
      </c>
      <c r="C55" s="8">
        <v>5</v>
      </c>
      <c r="D55" s="8">
        <v>55</v>
      </c>
      <c r="E55" s="8" t="s">
        <v>110</v>
      </c>
      <c r="F55" s="8" t="s">
        <v>60</v>
      </c>
      <c r="G55" s="8" t="s">
        <v>72</v>
      </c>
      <c r="H55" s="8" t="s">
        <v>39</v>
      </c>
      <c r="I55" s="4"/>
      <c r="J55" s="9">
        <v>5.3777314814814825E-3</v>
      </c>
      <c r="K55" s="9">
        <v>5.9293749999999997E-3</v>
      </c>
      <c r="L55" s="11">
        <f>J55+K55</f>
        <v>1.1307106481481482E-2</v>
      </c>
      <c r="M55" s="6"/>
      <c r="N55" s="9">
        <v>2.312974537037037E-3</v>
      </c>
      <c r="O55" s="9">
        <v>2.3040393518518518E-3</v>
      </c>
      <c r="P55" s="9">
        <v>2.3321875000000001E-3</v>
      </c>
      <c r="Q55" s="9">
        <v>2.3416087962962961E-3</v>
      </c>
      <c r="R55" s="9">
        <v>2.3532523148148145E-3</v>
      </c>
      <c r="S55" s="9">
        <v>2.3442708333333332E-3</v>
      </c>
      <c r="T55" s="9">
        <v>2.2458796296296294E-3</v>
      </c>
      <c r="U55" s="9">
        <v>2.2503819444444442E-3</v>
      </c>
      <c r="V55" s="9">
        <v>2.3586574074074074E-3</v>
      </c>
      <c r="W55" s="5"/>
      <c r="X55" s="9">
        <v>2.9273495370370373E-3</v>
      </c>
      <c r="Y55" s="11">
        <f>N55+O55+P55+Q55+R55+S55+T55+U55+X55+V55</f>
        <v>2.3770601851851855E-2</v>
      </c>
      <c r="Z55" s="4"/>
      <c r="AA55" s="9">
        <v>5.8263888888888888E-3</v>
      </c>
      <c r="AB55" s="9"/>
      <c r="AC55" s="4"/>
      <c r="AD55" s="7">
        <f>L55+Y55+AA55</f>
        <v>4.0904097222222227E-2</v>
      </c>
    </row>
    <row r="56" spans="2:31" x14ac:dyDescent="0.25">
      <c r="B56" s="8">
        <v>40</v>
      </c>
      <c r="C56" s="8">
        <v>6</v>
      </c>
      <c r="D56" s="8">
        <v>21</v>
      </c>
      <c r="E56" s="8" t="s">
        <v>91</v>
      </c>
      <c r="F56" s="8" t="s">
        <v>36</v>
      </c>
      <c r="G56" s="8" t="s">
        <v>64</v>
      </c>
      <c r="H56" s="8" t="s">
        <v>39</v>
      </c>
      <c r="J56" s="9">
        <v>6.002280092592592E-3</v>
      </c>
      <c r="K56" s="9">
        <v>6.8436458333333344E-3</v>
      </c>
      <c r="L56" s="11">
        <f>J56+K56</f>
        <v>1.2845925925925927E-2</v>
      </c>
      <c r="N56" s="9">
        <v>2.2361574074074076E-3</v>
      </c>
      <c r="O56" s="9">
        <v>2.2567245370370371E-3</v>
      </c>
      <c r="P56" s="9">
        <v>2.2322337962962964E-3</v>
      </c>
      <c r="Q56" s="9">
        <v>2.2039467592592592E-3</v>
      </c>
      <c r="R56" s="9">
        <v>2.2279282407407408E-3</v>
      </c>
      <c r="S56" s="9">
        <v>2.2461921296296297E-3</v>
      </c>
      <c r="T56" s="9">
        <v>2.2552314814814813E-3</v>
      </c>
      <c r="U56" s="9">
        <v>2.2812499999999999E-3</v>
      </c>
      <c r="V56" s="9">
        <v>2.317743055555556E-3</v>
      </c>
      <c r="W56" s="9"/>
      <c r="X56" s="9">
        <v>3.2921064814814814E-3</v>
      </c>
      <c r="Y56" s="11">
        <f>N56+O56+P56+Q56+R56+S56+T56+U56+X56+V56</f>
        <v>2.3549513888888891E-2</v>
      </c>
      <c r="AA56" s="9">
        <v>6.092592592592593E-3</v>
      </c>
      <c r="AB56" s="9"/>
      <c r="AD56" s="7">
        <f>L56+Y56+AA56</f>
        <v>4.2488032407407408E-2</v>
      </c>
    </row>
    <row r="57" spans="2:31" x14ac:dyDescent="0.25">
      <c r="B57" s="8">
        <v>41</v>
      </c>
      <c r="C57" s="8">
        <v>7</v>
      </c>
      <c r="D57" s="8">
        <v>26</v>
      </c>
      <c r="E57" s="8" t="s">
        <v>94</v>
      </c>
      <c r="F57" s="8"/>
      <c r="G57" s="8"/>
      <c r="H57" s="8" t="s">
        <v>39</v>
      </c>
      <c r="J57" s="9">
        <v>5.6087037037037034E-3</v>
      </c>
      <c r="K57" s="9">
        <v>6.1139467592592591E-3</v>
      </c>
      <c r="L57" s="11">
        <f>J57+K57</f>
        <v>1.1722650462962962E-2</v>
      </c>
      <c r="N57" s="9">
        <v>2.4026504629629628E-3</v>
      </c>
      <c r="O57" s="9">
        <v>2.4398032407407406E-3</v>
      </c>
      <c r="P57" s="9">
        <v>2.4873032407407409E-3</v>
      </c>
      <c r="Q57" s="9">
        <v>2.4392708333333337E-3</v>
      </c>
      <c r="R57" s="9">
        <v>2.4601157407407406E-3</v>
      </c>
      <c r="S57" s="9">
        <v>2.4041319444444444E-3</v>
      </c>
      <c r="T57" s="9">
        <v>2.4148958333333336E-3</v>
      </c>
      <c r="U57" s="9">
        <v>2.4278356481481481E-3</v>
      </c>
      <c r="V57" s="9">
        <v>2.4937152777777774E-3</v>
      </c>
      <c r="W57" s="8"/>
      <c r="X57" s="9">
        <v>3.2582523148148145E-3</v>
      </c>
      <c r="Y57" s="11">
        <f>N57+O57+P57+Q57+R57+S57+T57+U57+X57+V57</f>
        <v>2.5227974537037037E-2</v>
      </c>
      <c r="AA57" s="9">
        <v>5.7372685185185191E-3</v>
      </c>
      <c r="AB57" s="9"/>
      <c r="AD57" s="7">
        <f>L57+Y57+AA57</f>
        <v>4.2687893518518517E-2</v>
      </c>
    </row>
    <row r="59" spans="2:31" x14ac:dyDescent="0.25">
      <c r="T59" s="12"/>
    </row>
  </sheetData>
  <sortState ref="B3:AF57">
    <sortCondition ref="H3:H57"/>
    <sortCondition ref="C3:C57"/>
  </sortState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 Train</dc:creator>
  <cp:lastModifiedBy>Jon Train</cp:lastModifiedBy>
  <dcterms:created xsi:type="dcterms:W3CDTF">2015-07-14T15:40:40Z</dcterms:created>
  <dcterms:modified xsi:type="dcterms:W3CDTF">2016-03-13T15:26:12Z</dcterms:modified>
</cp:coreProperties>
</file>